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OCA NUEVA\"/>
    </mc:Choice>
  </mc:AlternateContent>
  <xr:revisionPtr revIDLastSave="0" documentId="8_{0DAADDEF-81CD-45B8-B3F6-E62B980D87C0}" xr6:coauthVersionLast="45" xr6:coauthVersionMax="45" xr10:uidLastSave="{00000000-0000-0000-0000-000000000000}"/>
  <bookViews>
    <workbookView xWindow="-120" yWindow="-120" windowWidth="15600" windowHeight="11160" xr2:uid="{BCFABA68-41F8-46D6-8FC2-ABDC1D2A56CC}"/>
  </bookViews>
  <sheets>
    <sheet name="RESTAURANTE" sheetId="1" r:id="rId1"/>
  </sheets>
  <definedNames>
    <definedName name="_xlnm.Print_Area" localSheetId="0">RESTAURANTE!$A$1:$L$41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8" i="1" l="1"/>
  <c r="I37" i="1"/>
  <c r="I38" i="1" s="1"/>
  <c r="H37" i="1"/>
  <c r="H38" i="1" s="1"/>
  <c r="G37" i="1"/>
  <c r="G38" i="1" s="1"/>
  <c r="F37" i="1"/>
  <c r="F38" i="1" s="1"/>
  <c r="E37" i="1"/>
  <c r="E38" i="1" s="1"/>
  <c r="D37" i="1"/>
  <c r="D38" i="1" s="1"/>
  <c r="C37" i="1"/>
  <c r="C38" i="1" s="1"/>
  <c r="B37" i="1"/>
  <c r="B38" i="1" s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I12" i="1"/>
  <c r="H12" i="1"/>
  <c r="G12" i="1"/>
  <c r="F12" i="1"/>
  <c r="E12" i="1"/>
  <c r="D12" i="1"/>
  <c r="C12" i="1"/>
  <c r="B12" i="1"/>
  <c r="J12" i="1" s="1"/>
  <c r="J11" i="1"/>
  <c r="J10" i="1"/>
  <c r="I9" i="1"/>
  <c r="I33" i="1" s="1"/>
  <c r="I41" i="1" s="1"/>
  <c r="H9" i="1"/>
  <c r="H33" i="1" s="1"/>
  <c r="H41" i="1" s="1"/>
  <c r="G9" i="1"/>
  <c r="G33" i="1" s="1"/>
  <c r="G41" i="1" s="1"/>
  <c r="F9" i="1"/>
  <c r="F33" i="1" s="1"/>
  <c r="F41" i="1" s="1"/>
  <c r="E9" i="1"/>
  <c r="E33" i="1" s="1"/>
  <c r="E41" i="1" s="1"/>
  <c r="D9" i="1"/>
  <c r="D33" i="1" s="1"/>
  <c r="D41" i="1" s="1"/>
  <c r="C9" i="1"/>
  <c r="C33" i="1" s="1"/>
  <c r="C41" i="1" s="1"/>
  <c r="B9" i="1"/>
  <c r="B33" i="1" s="1"/>
  <c r="B41" i="1" s="1"/>
  <c r="J8" i="1"/>
  <c r="J7" i="1"/>
  <c r="L6" i="1"/>
  <c r="J6" i="1"/>
  <c r="J41" i="1" l="1"/>
  <c r="J9" i="1"/>
  <c r="J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BOVEDA-P</author>
  </authors>
  <commentList>
    <comment ref="B41" authorId="0" shapeId="0" xr:uid="{462C1AAC-E40C-4195-B133-4D50A589F9EE}">
      <text>
        <r>
          <rPr>
            <b/>
            <sz val="9"/>
            <color indexed="81"/>
            <rFont val="Tahoma"/>
            <family val="2"/>
          </rPr>
          <t>BOVEDA-P:</t>
        </r>
        <r>
          <rPr>
            <sz val="9"/>
            <color indexed="81"/>
            <rFont val="Tahoma"/>
            <family val="2"/>
          </rPr>
          <t xml:space="preserve">
SOBRANTE EN EFECTIVO5</t>
        </r>
      </text>
    </comment>
    <comment ref="C41" authorId="0" shapeId="0" xr:uid="{CD0975FE-7F43-463F-A0BE-10B6075CCE41}">
      <text>
        <r>
          <rPr>
            <b/>
            <sz val="9"/>
            <color indexed="81"/>
            <rFont val="Tahoma"/>
            <family val="2"/>
          </rPr>
          <t>BOVEDA-P:</t>
        </r>
        <r>
          <rPr>
            <sz val="9"/>
            <color indexed="81"/>
            <rFont val="Tahoma"/>
            <family val="2"/>
          </rPr>
          <t xml:space="preserve">
FONDO 28.000</t>
        </r>
      </text>
    </comment>
  </commentList>
</comments>
</file>

<file path=xl/sharedStrings.xml><?xml version="1.0" encoding="utf-8"?>
<sst xmlns="http://schemas.openxmlformats.org/spreadsheetml/2006/main" count="48" uniqueCount="45">
  <si>
    <t>RESTAURANTE</t>
  </si>
  <si>
    <t>FECHA:</t>
  </si>
  <si>
    <t>TASA $</t>
  </si>
  <si>
    <t>TASA EURO</t>
  </si>
  <si>
    <t>CAJA</t>
  </si>
  <si>
    <t>2M</t>
  </si>
  <si>
    <t>2N</t>
  </si>
  <si>
    <t>4 M</t>
  </si>
  <si>
    <t>1 N</t>
  </si>
  <si>
    <t>2 N</t>
  </si>
  <si>
    <t>3 N</t>
  </si>
  <si>
    <t>4 N</t>
  </si>
  <si>
    <t>TOTALES</t>
  </si>
  <si>
    <t>SISTEMA</t>
  </si>
  <si>
    <t>DIFERENCIA</t>
  </si>
  <si>
    <t>VENTA</t>
  </si>
  <si>
    <t>EFECTIVO</t>
  </si>
  <si>
    <t>DOLARES</t>
  </si>
  <si>
    <t>BS: DOLARES</t>
  </si>
  <si>
    <t>EUROS</t>
  </si>
  <si>
    <t>BS. EURO</t>
  </si>
  <si>
    <t>DIF. TASA</t>
  </si>
  <si>
    <t>VENTAS A CREDITO</t>
  </si>
  <si>
    <t>BIOPAGO</t>
  </si>
  <si>
    <t xml:space="preserve">DEVOLUCION </t>
  </si>
  <si>
    <t xml:space="preserve">SODEXO </t>
  </si>
  <si>
    <t>ELECTRON</t>
  </si>
  <si>
    <t>DEB. BANESCO</t>
  </si>
  <si>
    <t>DEB.PLAZA</t>
  </si>
  <si>
    <t>DEB. PROV</t>
  </si>
  <si>
    <t>BIO PAGO POR VERIFICAR</t>
  </si>
  <si>
    <t>DEB. TESORO</t>
  </si>
  <si>
    <t>CRE. BANESCO</t>
  </si>
  <si>
    <t>CRED. PLAZA</t>
  </si>
  <si>
    <t>CRED. PROV</t>
  </si>
  <si>
    <t>CRED. BICENTENARIO</t>
  </si>
  <si>
    <t>CRED. TESORO</t>
  </si>
  <si>
    <t>COMISION CIGARRILOS</t>
  </si>
  <si>
    <t>PROPINA</t>
  </si>
  <si>
    <t>TOTAL RECIBIDO</t>
  </si>
  <si>
    <t>RESUMEN DE  VENTA</t>
  </si>
  <si>
    <t>TOTAL VENTA SEGÚN  Z</t>
  </si>
  <si>
    <t xml:space="preserve">TOTAL VENTA </t>
  </si>
  <si>
    <t>DIFERENCIA SISTEMA/Z</t>
  </si>
  <si>
    <t>DIFERENCIA SOBRANTE/FALTANTE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</si>
</sst>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Bs. .M&quot;\ * #,##0.00_ ;_ &quot;Bs. .M&quot;\ * \-#,##0.00_ ;_ &quot;Bs. .M&quot;\ * &quot;-&quot;??_ ;_ @_ "/>
    <numFmt numFmtId="165" formatCode="#,##0.00_ ;\-#,##0.00\ "/>
    <numFmt numFmtId="166" formatCode="_ &quot;Bs.&quot;\ * #,##0.00_ ;_ &quot;Bs.&quot;\ * \-#,##0.00_ ;_ &quot;Bs.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7">
    <xf numFmtId="0" fontId="0" fillId="0" borderId="0" xfId="0"/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4" fontId="0" fillId="3" borderId="0" xfId="0" applyNumberFormat="1" applyFill="1" applyProtection="1">
      <protection locked="0"/>
    </xf>
    <xf numFmtId="0" fontId="0" fillId="0" borderId="0" xfId="0" applyAlignment="1" applyProtection="1">
      <alignment horizontal="right"/>
      <protection locked="0"/>
    </xf>
    <xf numFmtId="14" fontId="0" fillId="4" borderId="0" xfId="0" applyNumberFormat="1" applyFill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0" fontId="0" fillId="0" borderId="4" xfId="0" applyBorder="1" applyProtection="1">
      <protection locked="0"/>
    </xf>
    <xf numFmtId="0" fontId="0" fillId="4" borderId="4" xfId="0" applyFill="1" applyBorder="1" applyProtection="1"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164" fontId="2" fillId="5" borderId="8" xfId="0" applyNumberFormat="1" applyFont="1" applyFill="1" applyBorder="1" applyAlignment="1" applyProtection="1">
      <alignment horizontal="center" vertical="center" wrapText="1"/>
      <protection locked="0"/>
    </xf>
    <xf numFmtId="4" fontId="2" fillId="5" borderId="8" xfId="0" applyNumberFormat="1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4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4" fontId="3" fillId="4" borderId="4" xfId="0" applyNumberFormat="1" applyFont="1" applyFill="1" applyBorder="1" applyAlignment="1" applyProtection="1">
      <alignment horizontal="center" vertical="center"/>
      <protection locked="0"/>
    </xf>
    <xf numFmtId="4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2" fillId="5" borderId="11" xfId="0" applyFont="1" applyFill="1" applyBorder="1" applyAlignment="1" applyProtection="1">
      <alignment horizontal="left" vertical="center" wrapText="1"/>
      <protection locked="0"/>
    </xf>
    <xf numFmtId="4" fontId="5" fillId="5" borderId="4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5" borderId="2" xfId="0" applyFont="1" applyFill="1" applyBorder="1" applyAlignment="1" applyProtection="1">
      <alignment horizontal="left" vertical="center" wrapText="1"/>
      <protection locked="0"/>
    </xf>
    <xf numFmtId="0" fontId="2" fillId="5" borderId="3" xfId="0" applyFont="1" applyFill="1" applyBorder="1" applyAlignment="1" applyProtection="1">
      <alignment horizontal="left" vertical="center" wrapText="1"/>
      <protection locked="0"/>
    </xf>
    <xf numFmtId="4" fontId="2" fillId="5" borderId="0" xfId="0" applyNumberFormat="1" applyFont="1" applyFill="1" applyAlignment="1" applyProtection="1">
      <alignment horizontal="left" vertical="center" wrapText="1"/>
      <protection locked="0"/>
    </xf>
    <xf numFmtId="0" fontId="0" fillId="0" borderId="12" xfId="0" applyBorder="1" applyProtection="1">
      <protection locked="0"/>
    </xf>
    <xf numFmtId="4" fontId="0" fillId="0" borderId="13" xfId="0" applyNumberFormat="1" applyBorder="1" applyProtection="1">
      <protection locked="0"/>
    </xf>
    <xf numFmtId="166" fontId="0" fillId="0" borderId="14" xfId="0" applyNumberFormat="1" applyBorder="1" applyProtection="1"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4" fontId="7" fillId="0" borderId="16" xfId="0" applyNumberFormat="1" applyFont="1" applyBorder="1" applyAlignment="1" applyProtection="1">
      <alignment vertical="center" wrapText="1"/>
      <protection locked="0"/>
    </xf>
    <xf numFmtId="166" fontId="7" fillId="0" borderId="17" xfId="0" applyNumberFormat="1" applyFont="1" applyBorder="1" applyProtection="1"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4" fontId="6" fillId="0" borderId="18" xfId="0" applyNumberFormat="1" applyFont="1" applyBorder="1" applyAlignment="1" applyProtection="1">
      <alignment vertical="center" wrapText="1"/>
      <protection locked="0"/>
    </xf>
    <xf numFmtId="166" fontId="6" fillId="0" borderId="18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6" fillId="0" borderId="3" xfId="0" applyNumberFormat="1" applyFont="1" applyBorder="1" applyAlignment="1" applyProtection="1">
      <alignment vertical="center" wrapText="1"/>
      <protection locked="0"/>
    </xf>
    <xf numFmtId="4" fontId="6" fillId="0" borderId="10" xfId="0" applyNumberFormat="1" applyFont="1" applyBorder="1" applyAlignment="1" applyProtection="1">
      <alignment vertical="center" wrapText="1"/>
      <protection locked="0"/>
    </xf>
    <xf numFmtId="166" fontId="8" fillId="2" borderId="18" xfId="1" applyNumberFormat="1" applyFont="1" applyBorder="1" applyProtection="1">
      <protection locked="0"/>
    </xf>
    <xf numFmtId="4" fontId="9" fillId="2" borderId="0" xfId="1" applyNumberFormat="1" applyFont="1" applyBorder="1" applyProtection="1">
      <protection locked="0"/>
    </xf>
    <xf numFmtId="0" fontId="7" fillId="0" borderId="0" xfId="0" applyFont="1" applyProtection="1">
      <protection locked="0"/>
    </xf>
  </cellXfs>
  <cellStyles count="2">
    <cellStyle name="Bueno" xfId="1" builtinId="26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AE8F3-9F1A-4049-BA5B-3319DB7AEFD0}">
  <dimension ref="A1:L45"/>
  <sheetViews>
    <sheetView showGridLines="0" tabSelected="1" topLeftCell="E1" workbookViewId="0">
      <pane xSplit="28230" topLeftCell="B1"/>
      <selection activeCell="K7" sqref="K7"/>
      <selection pane="topRight" activeCell="Z9" sqref="Z9"/>
    </sheetView>
  </sheetViews>
  <sheetFormatPr baseColWidth="10" defaultRowHeight="15" x14ac:dyDescent="0.25"/>
  <cols>
    <col min="1" max="1" width="27.28515625" style="8" customWidth="1"/>
    <col min="2" max="2" width="15.7109375" style="8" customWidth="1"/>
    <col min="3" max="3" width="14.5703125" style="8" customWidth="1"/>
    <col min="4" max="4" width="15.42578125" style="8" customWidth="1"/>
    <col min="5" max="5" width="17.5703125" style="8" customWidth="1"/>
    <col min="6" max="6" width="15" style="8" customWidth="1"/>
    <col min="7" max="7" width="11.7109375" style="8" customWidth="1"/>
    <col min="8" max="9" width="11" style="8" customWidth="1"/>
    <col min="10" max="10" width="14.42578125" style="8" customWidth="1"/>
    <col min="11" max="11" width="15.42578125" style="10" customWidth="1"/>
    <col min="12" max="12" width="13.42578125" style="10" customWidth="1"/>
    <col min="13" max="13" width="20.28515625" style="8" customWidth="1"/>
    <col min="14" max="16384" width="11.42578125" style="8"/>
  </cols>
  <sheetData>
    <row r="1" spans="1:12" s="4" customFormat="1" ht="21.75" customHeight="1" x14ac:dyDescent="0.25">
      <c r="A1" s="1" t="s">
        <v>0</v>
      </c>
      <c r="B1" s="2"/>
      <c r="C1" s="2"/>
      <c r="D1" s="2"/>
      <c r="E1" s="2"/>
      <c r="F1" s="2"/>
      <c r="G1" s="3"/>
      <c r="J1" s="5"/>
      <c r="K1" s="5"/>
    </row>
    <row r="3" spans="1:12" x14ac:dyDescent="0.25">
      <c r="A3" s="6" t="s">
        <v>1</v>
      </c>
      <c r="B3" s="7">
        <v>43906</v>
      </c>
      <c r="J3" s="9"/>
    </row>
    <row r="4" spans="1:12" ht="15.75" thickBot="1" x14ac:dyDescent="0.3">
      <c r="A4" s="11" t="s">
        <v>2</v>
      </c>
      <c r="B4" s="12">
        <v>76000</v>
      </c>
      <c r="C4" s="11" t="s">
        <v>3</v>
      </c>
      <c r="D4" s="12">
        <v>76000</v>
      </c>
    </row>
    <row r="5" spans="1:12" ht="41.25" customHeight="1" x14ac:dyDescent="0.25">
      <c r="A5" s="13" t="s">
        <v>4</v>
      </c>
      <c r="B5" s="14" t="s">
        <v>5</v>
      </c>
      <c r="C5" s="14" t="s">
        <v>6</v>
      </c>
      <c r="D5" s="14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6" t="s">
        <v>12</v>
      </c>
      <c r="K5" s="17" t="s">
        <v>13</v>
      </c>
      <c r="L5" s="17" t="s">
        <v>14</v>
      </c>
    </row>
    <row r="6" spans="1:12" ht="41.25" customHeight="1" x14ac:dyDescent="0.25">
      <c r="A6" s="18" t="s">
        <v>15</v>
      </c>
      <c r="B6" s="19">
        <v>6013600.7999999998</v>
      </c>
      <c r="C6" s="19">
        <v>7360510.0300000003</v>
      </c>
      <c r="D6" s="19"/>
      <c r="E6" s="19"/>
      <c r="F6" s="19"/>
      <c r="G6" s="19"/>
      <c r="H6" s="19"/>
      <c r="I6" s="19"/>
      <c r="J6" s="20">
        <f t="shared" ref="J6:J32" si="0">SUM(B6:I6)</f>
        <v>13374110.83</v>
      </c>
      <c r="K6" s="21">
        <v>13374110.83</v>
      </c>
      <c r="L6" s="22">
        <f>K6-J6</f>
        <v>0</v>
      </c>
    </row>
    <row r="7" spans="1:12" ht="15" customHeight="1" x14ac:dyDescent="0.25">
      <c r="A7" s="23" t="s">
        <v>16</v>
      </c>
      <c r="B7" s="24">
        <v>180000</v>
      </c>
      <c r="C7" s="24"/>
      <c r="D7" s="24"/>
      <c r="E7" s="24"/>
      <c r="F7" s="24"/>
      <c r="G7" s="24"/>
      <c r="H7" s="24"/>
      <c r="I7" s="24"/>
      <c r="J7" s="20">
        <f t="shared" si="0"/>
        <v>180000</v>
      </c>
      <c r="K7" s="22"/>
      <c r="L7" s="22"/>
    </row>
    <row r="8" spans="1:12" ht="15" customHeight="1" x14ac:dyDescent="0.25">
      <c r="A8" s="23" t="s">
        <v>17</v>
      </c>
      <c r="B8" s="24">
        <v>21</v>
      </c>
      <c r="C8" s="24">
        <v>25</v>
      </c>
      <c r="D8" s="24"/>
      <c r="E8" s="24"/>
      <c r="F8" s="24"/>
      <c r="G8" s="24"/>
      <c r="H8" s="24"/>
      <c r="I8" s="24"/>
      <c r="J8" s="20">
        <f t="shared" si="0"/>
        <v>46</v>
      </c>
      <c r="K8" s="22"/>
      <c r="L8" s="22"/>
    </row>
    <row r="9" spans="1:12" ht="15" customHeight="1" x14ac:dyDescent="0.25">
      <c r="A9" s="23" t="s">
        <v>18</v>
      </c>
      <c r="B9" s="24">
        <f>B8*B4</f>
        <v>1596000</v>
      </c>
      <c r="C9" s="24">
        <f>C8*B4</f>
        <v>1900000</v>
      </c>
      <c r="D9" s="24">
        <f>B4*D8</f>
        <v>0</v>
      </c>
      <c r="E9" s="24">
        <f>B4*E8</f>
        <v>0</v>
      </c>
      <c r="F9" s="24">
        <f>B4*F8</f>
        <v>0</v>
      </c>
      <c r="G9" s="24">
        <f>B4*G8</f>
        <v>0</v>
      </c>
      <c r="H9" s="24">
        <f>B4*H8</f>
        <v>0</v>
      </c>
      <c r="I9" s="24">
        <f>I8*B4</f>
        <v>0</v>
      </c>
      <c r="J9" s="20">
        <f t="shared" si="0"/>
        <v>3496000</v>
      </c>
      <c r="K9" s="22"/>
      <c r="L9" s="22"/>
    </row>
    <row r="10" spans="1:12" ht="15" customHeight="1" x14ac:dyDescent="0.25">
      <c r="A10" s="23" t="s">
        <v>19</v>
      </c>
      <c r="B10" s="24"/>
      <c r="C10" s="24"/>
      <c r="D10" s="24"/>
      <c r="E10" s="24"/>
      <c r="F10" s="24"/>
      <c r="G10" s="24"/>
      <c r="H10" s="24"/>
      <c r="I10" s="24"/>
      <c r="J10" s="20">
        <f t="shared" si="0"/>
        <v>0</v>
      </c>
      <c r="K10" s="22"/>
      <c r="L10" s="22"/>
    </row>
    <row r="11" spans="1:12" ht="15" hidden="1" customHeight="1" x14ac:dyDescent="0.25">
      <c r="A11" s="23"/>
      <c r="B11" s="24"/>
      <c r="C11" s="24"/>
      <c r="D11" s="24"/>
      <c r="E11" s="24"/>
      <c r="F11" s="24"/>
      <c r="G11" s="24"/>
      <c r="H11" s="24"/>
      <c r="I11" s="24"/>
      <c r="J11" s="20">
        <f t="shared" si="0"/>
        <v>0</v>
      </c>
      <c r="K11" s="22"/>
      <c r="L11" s="22"/>
    </row>
    <row r="12" spans="1:12" ht="15" customHeight="1" x14ac:dyDescent="0.25">
      <c r="A12" s="23" t="s">
        <v>20</v>
      </c>
      <c r="B12" s="24">
        <f>B10*D4</f>
        <v>0</v>
      </c>
      <c r="C12" s="24">
        <f>C10*D4</f>
        <v>0</v>
      </c>
      <c r="D12" s="24">
        <f>D10*D4</f>
        <v>0</v>
      </c>
      <c r="E12" s="24">
        <f>E10*D4</f>
        <v>0</v>
      </c>
      <c r="F12" s="24">
        <f>F10*D4</f>
        <v>0</v>
      </c>
      <c r="G12" s="24">
        <f>G10*D4</f>
        <v>0</v>
      </c>
      <c r="H12" s="24">
        <f>H10*D4</f>
        <v>0</v>
      </c>
      <c r="I12" s="24">
        <f>I10*D4</f>
        <v>0</v>
      </c>
      <c r="J12" s="20">
        <f t="shared" si="0"/>
        <v>0</v>
      </c>
      <c r="K12" s="22"/>
      <c r="L12" s="22"/>
    </row>
    <row r="13" spans="1:12" ht="15" customHeight="1" x14ac:dyDescent="0.25">
      <c r="A13" s="23" t="s">
        <v>21</v>
      </c>
      <c r="B13" s="24"/>
      <c r="C13" s="24"/>
      <c r="D13" s="24"/>
      <c r="E13" s="24"/>
      <c r="F13" s="24"/>
      <c r="G13" s="24"/>
      <c r="H13" s="24"/>
      <c r="I13" s="24"/>
      <c r="J13" s="20">
        <f t="shared" si="0"/>
        <v>0</v>
      </c>
      <c r="K13" s="22"/>
      <c r="L13" s="22"/>
    </row>
    <row r="14" spans="1:12" ht="15" customHeight="1" x14ac:dyDescent="0.25">
      <c r="A14" s="23" t="s">
        <v>22</v>
      </c>
      <c r="B14" s="24"/>
      <c r="C14" s="24"/>
      <c r="D14" s="24"/>
      <c r="E14" s="24"/>
      <c r="F14" s="24"/>
      <c r="G14" s="24"/>
      <c r="H14" s="24"/>
      <c r="I14" s="24"/>
      <c r="J14" s="20">
        <f t="shared" si="0"/>
        <v>0</v>
      </c>
      <c r="K14" s="22"/>
      <c r="L14" s="22"/>
    </row>
    <row r="15" spans="1:12" ht="15" customHeight="1" x14ac:dyDescent="0.25">
      <c r="A15" s="23" t="s">
        <v>23</v>
      </c>
      <c r="B15" s="24">
        <v>283000</v>
      </c>
      <c r="C15" s="24">
        <v>469000</v>
      </c>
      <c r="D15" s="24"/>
      <c r="E15" s="24"/>
      <c r="F15" s="24"/>
      <c r="G15" s="24"/>
      <c r="H15" s="24"/>
      <c r="I15" s="24"/>
      <c r="J15" s="20">
        <f t="shared" si="0"/>
        <v>752000</v>
      </c>
      <c r="K15" s="22"/>
      <c r="L15" s="22"/>
    </row>
    <row r="16" spans="1:12" ht="15" customHeight="1" x14ac:dyDescent="0.25">
      <c r="A16" s="23" t="s">
        <v>24</v>
      </c>
      <c r="B16" s="24"/>
      <c r="C16" s="24"/>
      <c r="D16" s="24"/>
      <c r="E16" s="24"/>
      <c r="F16" s="24"/>
      <c r="G16" s="24"/>
      <c r="H16" s="24"/>
      <c r="I16" s="24"/>
      <c r="J16" s="20">
        <f t="shared" si="0"/>
        <v>0</v>
      </c>
      <c r="K16" s="22"/>
      <c r="L16" s="22"/>
    </row>
    <row r="17" spans="1:12" ht="15" customHeight="1" x14ac:dyDescent="0.25">
      <c r="A17" s="23" t="s">
        <v>25</v>
      </c>
      <c r="B17" s="24"/>
      <c r="C17" s="24"/>
      <c r="D17" s="24"/>
      <c r="E17" s="24"/>
      <c r="F17" s="24"/>
      <c r="G17" s="24"/>
      <c r="H17" s="24"/>
      <c r="I17" s="24"/>
      <c r="J17" s="20">
        <f t="shared" si="0"/>
        <v>0</v>
      </c>
      <c r="K17" s="22"/>
      <c r="L17" s="22"/>
    </row>
    <row r="18" spans="1:12" ht="15" hidden="1" customHeight="1" x14ac:dyDescent="0.25">
      <c r="A18" s="23"/>
      <c r="B18" s="24"/>
      <c r="C18" s="24"/>
      <c r="D18" s="24"/>
      <c r="E18" s="24"/>
      <c r="F18" s="24"/>
      <c r="G18" s="24"/>
      <c r="H18" s="24"/>
      <c r="I18" s="24"/>
      <c r="J18" s="20">
        <f t="shared" si="0"/>
        <v>0</v>
      </c>
      <c r="K18" s="22"/>
      <c r="L18" s="22"/>
    </row>
    <row r="19" spans="1:12" ht="15" hidden="1" customHeight="1" x14ac:dyDescent="0.25">
      <c r="A19" s="23"/>
      <c r="B19" s="24"/>
      <c r="C19" s="24"/>
      <c r="D19" s="24"/>
      <c r="E19" s="24"/>
      <c r="F19" s="24"/>
      <c r="G19" s="24"/>
      <c r="H19" s="24"/>
      <c r="I19" s="24"/>
      <c r="J19" s="20">
        <f t="shared" si="0"/>
        <v>0</v>
      </c>
      <c r="K19" s="22"/>
      <c r="L19" s="22"/>
    </row>
    <row r="20" spans="1:12" ht="15" customHeight="1" x14ac:dyDescent="0.25">
      <c r="A20" s="23" t="s">
        <v>26</v>
      </c>
      <c r="B20" s="24"/>
      <c r="C20" s="24"/>
      <c r="D20" s="24"/>
      <c r="E20" s="24"/>
      <c r="F20" s="24"/>
      <c r="G20" s="24"/>
      <c r="H20" s="24"/>
      <c r="I20" s="24"/>
      <c r="J20" s="20">
        <f t="shared" si="0"/>
        <v>0</v>
      </c>
      <c r="K20" s="22"/>
      <c r="L20" s="22"/>
    </row>
    <row r="21" spans="1:12" ht="15" customHeight="1" x14ac:dyDescent="0.25">
      <c r="A21" s="23" t="s">
        <v>27</v>
      </c>
      <c r="B21" s="24"/>
      <c r="C21" s="24"/>
      <c r="D21" s="24"/>
      <c r="E21" s="24"/>
      <c r="F21" s="24"/>
      <c r="G21" s="24"/>
      <c r="H21" s="24"/>
      <c r="I21" s="24"/>
      <c r="J21" s="20">
        <f t="shared" si="0"/>
        <v>0</v>
      </c>
      <c r="K21" s="22"/>
      <c r="L21" s="22"/>
    </row>
    <row r="22" spans="1:12" ht="15" customHeight="1" x14ac:dyDescent="0.25">
      <c r="A22" s="23" t="s">
        <v>28</v>
      </c>
      <c r="B22" s="24"/>
      <c r="C22" s="24"/>
      <c r="D22" s="24"/>
      <c r="E22" s="24"/>
      <c r="F22" s="24"/>
      <c r="G22" s="24"/>
      <c r="H22" s="24"/>
      <c r="I22" s="24"/>
      <c r="J22" s="20">
        <f t="shared" si="0"/>
        <v>0</v>
      </c>
      <c r="K22" s="22"/>
      <c r="L22" s="22"/>
    </row>
    <row r="23" spans="1:12" ht="15" customHeight="1" x14ac:dyDescent="0.25">
      <c r="A23" s="23" t="s">
        <v>29</v>
      </c>
      <c r="B23" s="24">
        <v>3921800.8</v>
      </c>
      <c r="C23" s="24">
        <v>4437919.2</v>
      </c>
      <c r="D23" s="24"/>
      <c r="E23" s="24"/>
      <c r="F23" s="24"/>
      <c r="G23" s="24"/>
      <c r="H23" s="24"/>
      <c r="I23" s="24"/>
      <c r="J23" s="20">
        <f t="shared" si="0"/>
        <v>8359720</v>
      </c>
      <c r="K23" s="22"/>
      <c r="L23" s="22"/>
    </row>
    <row r="24" spans="1:12" ht="15" customHeight="1" x14ac:dyDescent="0.25">
      <c r="A24" s="23" t="s">
        <v>30</v>
      </c>
      <c r="B24" s="24"/>
      <c r="C24" s="24"/>
      <c r="D24" s="24"/>
      <c r="E24" s="24"/>
      <c r="F24" s="24"/>
      <c r="G24" s="24"/>
      <c r="H24" s="24"/>
      <c r="I24" s="24"/>
      <c r="J24" s="20">
        <f t="shared" si="0"/>
        <v>0</v>
      </c>
      <c r="K24" s="22"/>
      <c r="L24" s="22"/>
    </row>
    <row r="25" spans="1:12" ht="15" customHeight="1" x14ac:dyDescent="0.25">
      <c r="A25" s="23" t="s">
        <v>31</v>
      </c>
      <c r="B25" s="24"/>
      <c r="C25" s="24">
        <v>244000</v>
      </c>
      <c r="D25" s="24"/>
      <c r="E25" s="24"/>
      <c r="F25" s="24"/>
      <c r="G25" s="24"/>
      <c r="H25" s="24"/>
      <c r="I25" s="24"/>
      <c r="J25" s="20">
        <f t="shared" si="0"/>
        <v>244000</v>
      </c>
      <c r="K25" s="22"/>
      <c r="L25" s="22"/>
    </row>
    <row r="26" spans="1:12" ht="15" customHeight="1" x14ac:dyDescent="0.25">
      <c r="A26" s="23" t="s">
        <v>32</v>
      </c>
      <c r="B26" s="24"/>
      <c r="C26" s="24"/>
      <c r="D26" s="24"/>
      <c r="E26" s="24"/>
      <c r="F26" s="24"/>
      <c r="G26" s="24"/>
      <c r="H26" s="24"/>
      <c r="I26" s="24"/>
      <c r="J26" s="20">
        <f t="shared" si="0"/>
        <v>0</v>
      </c>
      <c r="K26" s="22"/>
      <c r="L26" s="22"/>
    </row>
    <row r="27" spans="1:12" ht="15" customHeight="1" x14ac:dyDescent="0.25">
      <c r="A27" s="23" t="s">
        <v>33</v>
      </c>
      <c r="B27" s="24"/>
      <c r="C27" s="24"/>
      <c r="D27" s="24"/>
      <c r="E27" s="24"/>
      <c r="F27" s="24"/>
      <c r="G27" s="24"/>
      <c r="H27" s="24"/>
      <c r="I27" s="24"/>
      <c r="J27" s="20">
        <f t="shared" si="0"/>
        <v>0</v>
      </c>
      <c r="K27" s="22"/>
      <c r="L27" s="22"/>
    </row>
    <row r="28" spans="1:12" ht="15" customHeight="1" x14ac:dyDescent="0.25">
      <c r="A28" s="23" t="s">
        <v>34</v>
      </c>
      <c r="B28" s="24">
        <v>57000</v>
      </c>
      <c r="C28" s="24">
        <v>374801.6</v>
      </c>
      <c r="D28" s="24"/>
      <c r="E28" s="24"/>
      <c r="F28" s="24"/>
      <c r="G28" s="24"/>
      <c r="H28" s="24"/>
      <c r="I28" s="24"/>
      <c r="J28" s="20">
        <f t="shared" si="0"/>
        <v>431801.59999999998</v>
      </c>
      <c r="K28" s="22"/>
      <c r="L28" s="22"/>
    </row>
    <row r="29" spans="1:12" ht="15" customHeight="1" x14ac:dyDescent="0.25">
      <c r="A29" s="23" t="s">
        <v>35</v>
      </c>
      <c r="B29" s="24"/>
      <c r="C29" s="24"/>
      <c r="D29" s="24"/>
      <c r="E29" s="24"/>
      <c r="F29" s="24"/>
      <c r="G29" s="24"/>
      <c r="H29" s="24"/>
      <c r="I29" s="24"/>
      <c r="J29" s="20">
        <f t="shared" si="0"/>
        <v>0</v>
      </c>
      <c r="K29" s="22"/>
      <c r="L29" s="22"/>
    </row>
    <row r="30" spans="1:12" ht="15" customHeight="1" x14ac:dyDescent="0.25">
      <c r="A30" s="23" t="s">
        <v>36</v>
      </c>
      <c r="B30" s="24"/>
      <c r="C30" s="24"/>
      <c r="D30" s="24"/>
      <c r="E30" s="24"/>
      <c r="F30" s="24"/>
      <c r="G30" s="24"/>
      <c r="H30" s="24"/>
      <c r="I30" s="24"/>
      <c r="J30" s="20">
        <f t="shared" si="0"/>
        <v>0</v>
      </c>
      <c r="K30" s="22"/>
      <c r="L30" s="22"/>
    </row>
    <row r="31" spans="1:12" ht="15" customHeight="1" x14ac:dyDescent="0.25">
      <c r="A31" s="23" t="s">
        <v>37</v>
      </c>
      <c r="B31" s="24"/>
      <c r="C31" s="24"/>
      <c r="D31" s="24"/>
      <c r="E31" s="24"/>
      <c r="F31" s="24"/>
      <c r="G31" s="24"/>
      <c r="H31" s="24"/>
      <c r="I31" s="24"/>
      <c r="J31" s="20">
        <f t="shared" si="0"/>
        <v>0</v>
      </c>
      <c r="K31" s="22"/>
      <c r="L31" s="22"/>
    </row>
    <row r="32" spans="1:12" ht="15" customHeight="1" x14ac:dyDescent="0.25">
      <c r="A32" s="25" t="s">
        <v>38</v>
      </c>
      <c r="B32" s="24"/>
      <c r="C32" s="24"/>
      <c r="D32" s="24"/>
      <c r="E32" s="24"/>
      <c r="F32" s="24"/>
      <c r="G32" s="24"/>
      <c r="H32" s="24"/>
      <c r="I32" s="24"/>
      <c r="J32" s="20">
        <f t="shared" si="0"/>
        <v>0</v>
      </c>
      <c r="K32" s="22"/>
      <c r="L32" s="22"/>
    </row>
    <row r="33" spans="1:12" ht="15" customHeight="1" x14ac:dyDescent="0.25">
      <c r="A33" s="26" t="s">
        <v>39</v>
      </c>
      <c r="B33" s="27">
        <f t="shared" ref="B33:I33" si="1">B7+B9+B10+B12+B13+B14+B15+B16+B17+B18+B19+B20+B21+B22+B23+B24+B25+B26+B27+B28+B29+B30+B31+B32</f>
        <v>6037800.7999999998</v>
      </c>
      <c r="C33" s="27">
        <f t="shared" si="1"/>
        <v>7425720.7999999998</v>
      </c>
      <c r="D33" s="27">
        <f t="shared" si="1"/>
        <v>0</v>
      </c>
      <c r="E33" s="27">
        <f t="shared" si="1"/>
        <v>0</v>
      </c>
      <c r="F33" s="27">
        <f t="shared" si="1"/>
        <v>0</v>
      </c>
      <c r="G33" s="27">
        <f t="shared" si="1"/>
        <v>0</v>
      </c>
      <c r="H33" s="27">
        <f t="shared" si="1"/>
        <v>0</v>
      </c>
      <c r="I33" s="27">
        <f t="shared" si="1"/>
        <v>0</v>
      </c>
      <c r="J33" s="20">
        <f>J7+J9+J10+J13+J12+J14+J15+J16+J17+J18+J19+J20+J21+J22+J23+J24+J25+J26+J27+J28+J29+J30+J31+J32</f>
        <v>13463521.6</v>
      </c>
      <c r="K33" s="22"/>
      <c r="L33" s="22"/>
    </row>
    <row r="35" spans="1:12" x14ac:dyDescent="0.25">
      <c r="A35" s="28" t="s">
        <v>40</v>
      </c>
      <c r="B35" s="29"/>
      <c r="C35" s="29"/>
      <c r="D35" s="29"/>
      <c r="E35" s="29"/>
      <c r="F35" s="29"/>
      <c r="G35" s="29"/>
      <c r="H35" s="29"/>
      <c r="I35" s="29"/>
      <c r="J35" s="30"/>
      <c r="K35" s="31"/>
      <c r="L35" s="31"/>
    </row>
    <row r="36" spans="1:12" x14ac:dyDescent="0.25">
      <c r="A36" s="32" t="s">
        <v>41</v>
      </c>
      <c r="B36" s="33"/>
      <c r="C36" s="33"/>
      <c r="D36" s="33"/>
      <c r="E36" s="33"/>
      <c r="F36" s="33"/>
      <c r="G36" s="33"/>
      <c r="H36" s="33"/>
      <c r="I36" s="33"/>
      <c r="J36" s="34"/>
    </row>
    <row r="37" spans="1:12" ht="15.75" thickBot="1" x14ac:dyDescent="0.3">
      <c r="A37" s="35" t="s">
        <v>42</v>
      </c>
      <c r="B37" s="36">
        <f>B6</f>
        <v>6013600.7999999998</v>
      </c>
      <c r="C37" s="36">
        <f t="shared" ref="C37:I37" si="2">C6</f>
        <v>7360510.0300000003</v>
      </c>
      <c r="D37" s="36">
        <f t="shared" si="2"/>
        <v>0</v>
      </c>
      <c r="E37" s="36">
        <f t="shared" si="2"/>
        <v>0</v>
      </c>
      <c r="F37" s="36">
        <f t="shared" si="2"/>
        <v>0</v>
      </c>
      <c r="G37" s="36">
        <f t="shared" si="2"/>
        <v>0</v>
      </c>
      <c r="H37" s="36">
        <f t="shared" si="2"/>
        <v>0</v>
      </c>
      <c r="I37" s="36">
        <f t="shared" si="2"/>
        <v>0</v>
      </c>
      <c r="J37" s="37"/>
    </row>
    <row r="38" spans="1:12" ht="15.75" thickBot="1" x14ac:dyDescent="0.3">
      <c r="A38" s="38" t="s">
        <v>43</v>
      </c>
      <c r="B38" s="39">
        <f>B37-B36</f>
        <v>6013600.7999999998</v>
      </c>
      <c r="C38" s="39">
        <f t="shared" ref="C38:I38" si="3">C37-C36</f>
        <v>7360510.0300000003</v>
      </c>
      <c r="D38" s="39">
        <f t="shared" si="3"/>
        <v>0</v>
      </c>
      <c r="E38" s="39">
        <f t="shared" si="3"/>
        <v>0</v>
      </c>
      <c r="F38" s="39">
        <f t="shared" si="3"/>
        <v>0</v>
      </c>
      <c r="G38" s="39">
        <f t="shared" si="3"/>
        <v>0</v>
      </c>
      <c r="H38" s="39">
        <f t="shared" si="3"/>
        <v>0</v>
      </c>
      <c r="I38" s="39">
        <f t="shared" si="3"/>
        <v>0</v>
      </c>
      <c r="J38" s="40">
        <f>J37-J36</f>
        <v>0</v>
      </c>
      <c r="K38" s="41"/>
      <c r="L38" s="41"/>
    </row>
    <row r="39" spans="1:12" ht="15.75" thickBot="1" x14ac:dyDescent="0.3">
      <c r="A39" s="23" t="s">
        <v>37</v>
      </c>
      <c r="B39" s="42"/>
      <c r="C39" s="42"/>
      <c r="D39" s="42"/>
      <c r="E39" s="42"/>
      <c r="F39" s="42"/>
      <c r="G39" s="42"/>
      <c r="H39" s="42"/>
      <c r="I39" s="42"/>
      <c r="J39" s="40"/>
      <c r="K39" s="41"/>
      <c r="L39" s="41"/>
    </row>
    <row r="40" spans="1:12" ht="15.75" thickBot="1" x14ac:dyDescent="0.3">
      <c r="A40" s="25" t="s">
        <v>38</v>
      </c>
      <c r="B40" s="43"/>
      <c r="C40" s="43"/>
      <c r="D40" s="43"/>
      <c r="E40" s="43"/>
      <c r="F40" s="43"/>
      <c r="G40" s="43"/>
      <c r="H40" s="43"/>
      <c r="I40" s="43"/>
      <c r="J40" s="40"/>
      <c r="K40" s="41"/>
      <c r="L40" s="41"/>
    </row>
    <row r="41" spans="1:12" ht="30.75" thickBot="1" x14ac:dyDescent="0.3">
      <c r="A41" s="38" t="s">
        <v>44</v>
      </c>
      <c r="B41" s="39">
        <f>B33-B6-B39-B40</f>
        <v>24200</v>
      </c>
      <c r="C41" s="39">
        <f t="shared" ref="C41:H41" si="4">C33-C6-C39-C40</f>
        <v>65210.769999999553</v>
      </c>
      <c r="D41" s="39">
        <f t="shared" si="4"/>
        <v>0</v>
      </c>
      <c r="E41" s="39">
        <f t="shared" si="4"/>
        <v>0</v>
      </c>
      <c r="F41" s="39">
        <f t="shared" si="4"/>
        <v>0</v>
      </c>
      <c r="G41" s="39">
        <f t="shared" si="4"/>
        <v>0</v>
      </c>
      <c r="H41" s="39">
        <f t="shared" si="4"/>
        <v>0</v>
      </c>
      <c r="I41" s="39">
        <f>I33-I37-I39-I40</f>
        <v>0</v>
      </c>
      <c r="J41" s="44">
        <f>SUM(B41:I41)</f>
        <v>89410.769999999553</v>
      </c>
      <c r="K41" s="45"/>
      <c r="L41" s="45"/>
    </row>
    <row r="42" spans="1:12" x14ac:dyDescent="0.25">
      <c r="B42" s="46"/>
      <c r="C42" s="46"/>
      <c r="D42" s="46"/>
      <c r="E42" s="46"/>
      <c r="F42" s="46"/>
      <c r="G42" s="46"/>
      <c r="H42" s="46"/>
      <c r="I42" s="46"/>
      <c r="J42" s="46"/>
    </row>
    <row r="43" spans="1:12" x14ac:dyDescent="0.25">
      <c r="J43" s="10"/>
    </row>
    <row r="44" spans="1:12" x14ac:dyDescent="0.25">
      <c r="J44" s="10"/>
    </row>
    <row r="45" spans="1:12" x14ac:dyDescent="0.25">
      <c r="J45" s="10"/>
    </row>
  </sheetData>
  <mergeCells count="2">
    <mergeCell ref="A1:G1"/>
    <mergeCell ref="A35:J35"/>
  </mergeCells>
  <conditionalFormatting sqref="J38:L40">
    <cfRule type="cellIs" dxfId="1" priority="1" operator="greaterThan">
      <formula>0</formula>
    </cfRule>
    <cfRule type="cellIs" dxfId="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RESTAURANTE</vt:lpstr>
      <vt:lpstr>RESTAURANTE!Área_de_impresión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BOVEDA-P</dc:creator>
  <cp:lastModifiedBy>BOVEDA-P</cp:lastModifiedBy>
  <dcterms:created xsi:type="dcterms:W3CDTF">2020-03-17T15:29:14Z</dcterms:created>
  <dcterms:modified xsi:type="dcterms:W3CDTF">2020-03-17T15:29:48Z</dcterms:modified>
</cp:coreProperties>
</file>