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"/>
    </mc:Choice>
  </mc:AlternateContent>
  <bookViews>
    <workbookView xWindow="0" yWindow="0" windowWidth="15360" windowHeight="7665" firstSheet="1" activeTab="4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23" i="149"/>
  <c r="F11" i="145" s="1"/>
  <c r="AH17" i="149"/>
  <c r="F5" i="145" s="1"/>
  <c r="AH25" i="149"/>
  <c r="F13" i="145" s="1"/>
  <c r="AH33" i="149"/>
  <c r="F21" i="145" s="1"/>
  <c r="AH41" i="149"/>
  <c r="F29" i="145" s="1"/>
  <c r="AH67" i="149"/>
  <c r="AC64" i="150" l="1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B70" i="149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B70" i="148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G23" i="40"/>
  <c r="U23" i="40"/>
  <c r="W47" i="40"/>
  <c r="Q69" i="40"/>
  <c r="M69" i="40"/>
  <c r="T47" i="40"/>
  <c r="AE39" i="40"/>
  <c r="AA39" i="40"/>
  <c r="W39" i="40"/>
  <c r="AD23" i="40"/>
  <c r="Z23" i="40"/>
  <c r="Z64" i="40" s="1"/>
  <c r="Z70" i="40" s="1"/>
  <c r="V23" i="40"/>
  <c r="AD47" i="40"/>
  <c r="Z47" i="40"/>
  <c r="V47" i="40"/>
  <c r="V64" i="40" s="1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Y64" i="40" s="1"/>
  <c r="Y70" i="40" s="1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L69" i="40" l="1"/>
  <c r="AE64" i="40"/>
  <c r="AE70" i="40" s="1"/>
  <c r="T64" i="40"/>
  <c r="X70" i="40"/>
  <c r="AF64" i="40"/>
  <c r="AF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P64" i="40" l="1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G47" i="40" s="1"/>
  <c r="H41" i="40"/>
  <c r="I41" i="40"/>
  <c r="J41" i="40"/>
  <c r="K41" i="40"/>
  <c r="K47" i="40" s="1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H39" i="40" s="1"/>
  <c r="I33" i="40"/>
  <c r="J33" i="40"/>
  <c r="J39" i="40" s="1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I47" i="40"/>
  <c r="B38" i="40"/>
  <c r="G23" i="40" l="1"/>
  <c r="F39" i="40"/>
  <c r="E23" i="40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<sst xmlns="http://schemas.openxmlformats.org/spreadsheetml/2006/main" count="700" uniqueCount="123">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</sst>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6086.73</v>
      </c>
      <c r="C2" s="42">
        <f>MODELO!AH12</f>
        <v>0</v>
      </c>
      <c r="D2" s="42">
        <f>EXQUISITECES!AH12</f>
        <v>0</v>
      </c>
      <c r="E2" s="42">
        <f>HOYADA!AH12</f>
        <v>0</v>
      </c>
      <c r="F2" s="42">
        <f>FARMASTOP!AH12</f>
        <v>0</v>
      </c>
      <c r="G2" s="42">
        <f>BOCAS!AH12</f>
        <v>0</v>
      </c>
      <c r="H2" s="42">
        <f>LAGUNETICA!AH12</f>
        <v>0</v>
      </c>
      <c r="I2" s="42">
        <f>SANANTONIO!AH12</f>
        <v>0</v>
      </c>
      <c r="J2" s="42">
        <f>SUM(B2:I2)</f>
        <v>6086.73</v>
      </c>
    </row>
    <row r="3" spans="1:10" x14ac:dyDescent="0.25">
      <c r="A3" s="45" t="s">
        <v>0</v>
      </c>
      <c r="B3" s="42">
        <f>AUTOMERCADO!AH15</f>
        <v>0</v>
      </c>
      <c r="C3" s="42">
        <f>MODELO!AH15</f>
        <v>0</v>
      </c>
      <c r="D3" s="42">
        <f>EXQUISITECES!AH15</f>
        <v>0</v>
      </c>
      <c r="E3" s="42">
        <f>HOYADA!AH15</f>
        <v>0</v>
      </c>
      <c r="F3" s="42">
        <f>FARMASTOP!AH15</f>
        <v>0</v>
      </c>
      <c r="G3" s="42">
        <f>BOCAS!AH15</f>
        <v>0</v>
      </c>
      <c r="H3" s="42">
        <f>LAGUNETICA!AH15</f>
        <v>0</v>
      </c>
      <c r="I3" s="42">
        <f>SANANTONIO!AH15</f>
        <v>0</v>
      </c>
      <c r="J3" s="42">
        <f t="shared" ref="J3:J52" si="0">SUM(B3:I3)</f>
        <v>0</v>
      </c>
    </row>
    <row r="4" spans="1:10" x14ac:dyDescent="0.25">
      <c r="A4" s="70" t="s">
        <v>20</v>
      </c>
      <c r="B4" s="42">
        <f>AUTOMERCADO!AH16</f>
        <v>382</v>
      </c>
      <c r="C4" s="42">
        <f>MODELO!AH16</f>
        <v>0</v>
      </c>
      <c r="D4" s="42">
        <f>EXQUISITECES!AH16</f>
        <v>0</v>
      </c>
      <c r="E4" s="42">
        <f>HOYADA!AH16</f>
        <v>0</v>
      </c>
      <c r="F4" s="42">
        <f>FARMASTOP!AH16</f>
        <v>0</v>
      </c>
      <c r="G4" s="42">
        <f>BOCAS!AH16</f>
        <v>0</v>
      </c>
      <c r="H4" s="42">
        <f>LAGUNETICA!AH16</f>
        <v>0</v>
      </c>
      <c r="I4" s="42">
        <f>SANANTONIO!AH16</f>
        <v>0</v>
      </c>
      <c r="J4" s="42">
        <f t="shared" si="0"/>
        <v>382</v>
      </c>
    </row>
    <row r="5" spans="1:10" x14ac:dyDescent="0.25">
      <c r="A5" s="45" t="s">
        <v>27</v>
      </c>
      <c r="B5" s="42">
        <f>AUTOMERCADO!AH17</f>
        <v>2211.7800000000002</v>
      </c>
      <c r="C5" s="42">
        <f>MODELO!AH17</f>
        <v>0</v>
      </c>
      <c r="D5" s="42">
        <f>EXQUISITECES!AH17</f>
        <v>0</v>
      </c>
      <c r="E5" s="42">
        <f>HOYADA!AH17</f>
        <v>0</v>
      </c>
      <c r="F5" s="42">
        <f>FARMASTOP!AH17</f>
        <v>0</v>
      </c>
      <c r="G5" s="42">
        <f>BOCAS!AH17</f>
        <v>0</v>
      </c>
      <c r="H5" s="42">
        <f>LAGUNETICA!AH17</f>
        <v>0</v>
      </c>
      <c r="I5" s="42">
        <f>SANANTONIO!AH17</f>
        <v>0</v>
      </c>
      <c r="J5" s="42">
        <f t="shared" si="0"/>
        <v>2211.7800000000002</v>
      </c>
    </row>
    <row r="6" spans="1:10" x14ac:dyDescent="0.25">
      <c r="A6" s="70" t="s">
        <v>23</v>
      </c>
      <c r="B6" s="42">
        <f>AUTOMERCADO!AH18</f>
        <v>0</v>
      </c>
      <c r="C6" s="42">
        <f>MODELO!AH18</f>
        <v>0</v>
      </c>
      <c r="D6" s="42">
        <f>EXQUISITECES!AH18</f>
        <v>0</v>
      </c>
      <c r="E6" s="42">
        <f>HOYADA!AH18</f>
        <v>0</v>
      </c>
      <c r="F6" s="42">
        <f>FARMASTOP!AH18</f>
        <v>0</v>
      </c>
      <c r="G6" s="42">
        <f>BOCAS!AH18</f>
        <v>0</v>
      </c>
      <c r="H6" s="42">
        <f>LAGUNETICA!AH18</f>
        <v>0</v>
      </c>
      <c r="I6" s="42">
        <f>SANANTONIO!AH18</f>
        <v>0</v>
      </c>
      <c r="J6" s="42">
        <f t="shared" si="0"/>
        <v>0</v>
      </c>
    </row>
    <row r="7" spans="1:10" x14ac:dyDescent="0.25">
      <c r="A7" s="45" t="s">
        <v>27</v>
      </c>
      <c r="B7" s="42">
        <f>AUTOMERCADO!AH19</f>
        <v>0</v>
      </c>
      <c r="C7" s="42">
        <f>MODELO!AH19</f>
        <v>0</v>
      </c>
      <c r="D7" s="42">
        <f>EXQUISITECES!AH19</f>
        <v>0</v>
      </c>
      <c r="E7" s="42">
        <f>HOYADA!AH19</f>
        <v>0</v>
      </c>
      <c r="F7" s="42">
        <f>FARMASTOP!AH19</f>
        <v>0</v>
      </c>
      <c r="G7" s="42">
        <f>BOCAS!AH19</f>
        <v>0</v>
      </c>
      <c r="H7" s="42">
        <f>LAGUNETICA!AH19</f>
        <v>0</v>
      </c>
      <c r="I7" s="42">
        <f>SANANTONIO!AH19</f>
        <v>0</v>
      </c>
      <c r="J7" s="42">
        <f t="shared" si="0"/>
        <v>0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382</v>
      </c>
      <c r="C10" s="42">
        <f>MODELO!AH22</f>
        <v>0</v>
      </c>
      <c r="D10" s="42">
        <f>EXQUISITECES!AH22</f>
        <v>0</v>
      </c>
      <c r="E10" s="42">
        <f>HOYADA!AH22</f>
        <v>0</v>
      </c>
      <c r="F10" s="42">
        <f>FARMASTOP!AH22</f>
        <v>0</v>
      </c>
      <c r="G10" s="42">
        <f>BOCAS!AH22</f>
        <v>0</v>
      </c>
      <c r="H10" s="42">
        <f>LAGUNETICA!AH22</f>
        <v>0</v>
      </c>
      <c r="I10" s="42">
        <f>SANANTONIO!AH22</f>
        <v>0</v>
      </c>
      <c r="J10" s="42">
        <f t="shared" si="0"/>
        <v>382</v>
      </c>
    </row>
    <row r="11" spans="1:10" x14ac:dyDescent="0.25">
      <c r="A11" s="46" t="s">
        <v>26</v>
      </c>
      <c r="B11" s="42">
        <f>AUTOMERCADO!AH23</f>
        <v>2211.7800000000002</v>
      </c>
      <c r="C11" s="42">
        <f>MODELO!AH23</f>
        <v>0</v>
      </c>
      <c r="D11" s="42">
        <f>EXQUISITECES!AH23</f>
        <v>0</v>
      </c>
      <c r="E11" s="42">
        <f>HOYADA!AH23</f>
        <v>0</v>
      </c>
      <c r="F11" s="42">
        <f>FARMASTOP!AH23</f>
        <v>0</v>
      </c>
      <c r="G11" s="42">
        <f>BOCAS!AH23</f>
        <v>0</v>
      </c>
      <c r="H11" s="42">
        <f>LAGUNETICA!AH23</f>
        <v>0</v>
      </c>
      <c r="I11" s="42">
        <f>SANANTONIO!AH23</f>
        <v>0</v>
      </c>
      <c r="J11" s="42">
        <f t="shared" si="0"/>
        <v>2211.7800000000002</v>
      </c>
    </row>
    <row r="12" spans="1:10" x14ac:dyDescent="0.25">
      <c r="A12" s="45" t="s">
        <v>28</v>
      </c>
      <c r="B12" s="42">
        <f>AUTOMERCADO!AH24</f>
        <v>0</v>
      </c>
      <c r="C12" s="42">
        <f>MODELO!AH24</f>
        <v>0</v>
      </c>
      <c r="D12" s="42">
        <f>EXQUISITECES!AH24</f>
        <v>0</v>
      </c>
      <c r="E12" s="42">
        <f>HOYADA!AH24</f>
        <v>0</v>
      </c>
      <c r="F12" s="42">
        <f>FARMASTOP!AH24</f>
        <v>0</v>
      </c>
      <c r="G12" s="42">
        <f>BOCAS!AH24</f>
        <v>0</v>
      </c>
      <c r="H12" s="42">
        <f>LAGUNETICA!AH24</f>
        <v>0</v>
      </c>
      <c r="I12" s="42">
        <f>SANANTONIO!AH24</f>
        <v>0</v>
      </c>
      <c r="J12" s="42">
        <f t="shared" si="0"/>
        <v>0</v>
      </c>
    </row>
    <row r="13" spans="1:10" x14ac:dyDescent="0.25">
      <c r="A13" s="45" t="s">
        <v>31</v>
      </c>
      <c r="B13" s="42">
        <f>AUTOMERCADO!AH25</f>
        <v>0</v>
      </c>
      <c r="C13" s="42">
        <f>MODELO!AH25</f>
        <v>0</v>
      </c>
      <c r="D13" s="42">
        <f>EXQUISITECES!AH25</f>
        <v>0</v>
      </c>
      <c r="E13" s="42">
        <f>HOYADA!AH25</f>
        <v>0</v>
      </c>
      <c r="F13" s="42">
        <f>FARMASTOP!AH25</f>
        <v>0</v>
      </c>
      <c r="G13" s="42">
        <f>BOCAS!AH25</f>
        <v>0</v>
      </c>
      <c r="H13" s="42">
        <f>LAGUNETICA!AH25</f>
        <v>0</v>
      </c>
      <c r="I13" s="42">
        <f>SANANTONIO!AH25</f>
        <v>0</v>
      </c>
      <c r="J13" s="42">
        <f t="shared" si="0"/>
        <v>0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0</v>
      </c>
      <c r="C18" s="42">
        <f>MODELO!AH30</f>
        <v>0</v>
      </c>
      <c r="D18" s="42">
        <f>EXQUISITECES!AH30</f>
        <v>0</v>
      </c>
      <c r="E18" s="42">
        <f>HOYADA!AH30</f>
        <v>0</v>
      </c>
      <c r="F18" s="42">
        <f>FARMASTOP!AH30</f>
        <v>0</v>
      </c>
      <c r="G18" s="42">
        <f>BOCAS!AH30</f>
        <v>0</v>
      </c>
      <c r="H18" s="42">
        <f>LAGUNETICA!AH30</f>
        <v>0</v>
      </c>
      <c r="I18" s="42">
        <f>SANANTONIO!AH30</f>
        <v>0</v>
      </c>
      <c r="J18" s="42">
        <f t="shared" si="0"/>
        <v>0</v>
      </c>
    </row>
    <row r="19" spans="1:10" x14ac:dyDescent="0.25">
      <c r="A19" s="46" t="s">
        <v>33</v>
      </c>
      <c r="B19" s="42">
        <f>AUTOMERCADO!AH31</f>
        <v>0</v>
      </c>
      <c r="C19" s="42">
        <f>MODELO!AH31</f>
        <v>0</v>
      </c>
      <c r="D19" s="42">
        <f>EXQUISITECES!AH31</f>
        <v>0</v>
      </c>
      <c r="E19" s="42">
        <f>HOYADA!AH31</f>
        <v>0</v>
      </c>
      <c r="F19" s="42">
        <f>FARMASTOP!AH31</f>
        <v>0</v>
      </c>
      <c r="G19" s="42">
        <f>BOCAS!AH31</f>
        <v>0</v>
      </c>
      <c r="H19" s="42">
        <f>LAGUNETICA!AH31</f>
        <v>0</v>
      </c>
      <c r="I19" s="42">
        <f>SANANTONIO!AH31</f>
        <v>0</v>
      </c>
      <c r="J19" s="42">
        <f t="shared" si="0"/>
        <v>0</v>
      </c>
    </row>
    <row r="20" spans="1:10" x14ac:dyDescent="0.25">
      <c r="A20" s="45" t="s">
        <v>34</v>
      </c>
      <c r="B20" s="42">
        <f>AUTOMERCADO!AH32</f>
        <v>0</v>
      </c>
      <c r="C20" s="42">
        <f>MODELO!AH32</f>
        <v>0</v>
      </c>
      <c r="D20" s="42">
        <f>EXQUISITECES!AH32</f>
        <v>0</v>
      </c>
      <c r="E20" s="42">
        <f>HOYADA!AH32</f>
        <v>0</v>
      </c>
      <c r="F20" s="42">
        <f>FARMASTOP!AH32</f>
        <v>0</v>
      </c>
      <c r="G20" s="42">
        <f>BOCAS!AH32</f>
        <v>0</v>
      </c>
      <c r="H20" s="42">
        <f>LAGUNETICA!AH32</f>
        <v>0</v>
      </c>
      <c r="I20" s="42">
        <f>SANANTONIO!AH32</f>
        <v>0</v>
      </c>
      <c r="J20" s="42">
        <f t="shared" si="0"/>
        <v>0</v>
      </c>
    </row>
    <row r="21" spans="1:10" x14ac:dyDescent="0.25">
      <c r="A21" s="45" t="s">
        <v>35</v>
      </c>
      <c r="B21" s="42">
        <f>AUTOMERCADO!AH33</f>
        <v>0</v>
      </c>
      <c r="C21" s="42">
        <f>MODELO!AH33</f>
        <v>0</v>
      </c>
      <c r="D21" s="42">
        <f>EXQUISITECES!AH33</f>
        <v>0</v>
      </c>
      <c r="E21" s="42">
        <f>HOYADA!AH33</f>
        <v>0</v>
      </c>
      <c r="F21" s="42">
        <f>FARMASTOP!AH33</f>
        <v>0</v>
      </c>
      <c r="G21" s="42">
        <f>BOCAS!AH33</f>
        <v>0</v>
      </c>
      <c r="H21" s="42">
        <f>LAGUNETICA!AH33</f>
        <v>0</v>
      </c>
      <c r="I21" s="42">
        <f>SANANTONIO!AH33</f>
        <v>0</v>
      </c>
      <c r="J21" s="42">
        <f t="shared" si="0"/>
        <v>0</v>
      </c>
    </row>
    <row r="22" spans="1:10" x14ac:dyDescent="0.25">
      <c r="A22" s="45" t="s">
        <v>36</v>
      </c>
      <c r="B22" s="42">
        <f>AUTOMERCADO!AH34</f>
        <v>0</v>
      </c>
      <c r="C22" s="42">
        <f>MODELO!AH34</f>
        <v>0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0</v>
      </c>
    </row>
    <row r="23" spans="1:10" x14ac:dyDescent="0.25">
      <c r="A23" s="45" t="s">
        <v>35</v>
      </c>
      <c r="B23" s="42">
        <f>AUTOMERCADO!AH35</f>
        <v>0</v>
      </c>
      <c r="C23" s="42">
        <f>MODELO!AH35</f>
        <v>0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0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0</v>
      </c>
      <c r="C26" s="42">
        <f>MODELO!AH38</f>
        <v>0</v>
      </c>
      <c r="D26" s="42">
        <f>EXQUISITECES!AH38</f>
        <v>0</v>
      </c>
      <c r="E26" s="42">
        <f>HOYADA!AH38</f>
        <v>0</v>
      </c>
      <c r="F26" s="42">
        <f>FARMASTOP!AH38</f>
        <v>0</v>
      </c>
      <c r="G26" s="42">
        <f>BOCAS!AH38</f>
        <v>0</v>
      </c>
      <c r="H26" s="42">
        <f>LAGUNETICA!AH38</f>
        <v>0</v>
      </c>
      <c r="I26" s="42">
        <f>SANANTONIO!AH38</f>
        <v>0</v>
      </c>
      <c r="J26" s="42">
        <f t="shared" si="0"/>
        <v>0</v>
      </c>
    </row>
    <row r="27" spans="1:10" x14ac:dyDescent="0.25">
      <c r="A27" s="46" t="s">
        <v>42</v>
      </c>
      <c r="B27" s="42">
        <f>AUTOMERCADO!AH39</f>
        <v>0</v>
      </c>
      <c r="C27" s="42">
        <f>MODELO!AH39</f>
        <v>0</v>
      </c>
      <c r="D27" s="42">
        <f>EXQUISITECES!AH39</f>
        <v>0</v>
      </c>
      <c r="E27" s="42">
        <f>HOYADA!AH39</f>
        <v>0</v>
      </c>
      <c r="F27" s="42">
        <f>FARMASTOP!AH39</f>
        <v>0</v>
      </c>
      <c r="G27" s="42">
        <f>BOCAS!AH39</f>
        <v>0</v>
      </c>
      <c r="H27" s="42">
        <f>LAGUNETICA!AH39</f>
        <v>0</v>
      </c>
      <c r="I27" s="42">
        <f>SANANTONIO!AH39</f>
        <v>0</v>
      </c>
      <c r="J27" s="42">
        <f t="shared" si="0"/>
        <v>0</v>
      </c>
    </row>
    <row r="28" spans="1:10" x14ac:dyDescent="0.25">
      <c r="A28" s="45" t="s">
        <v>43</v>
      </c>
      <c r="B28" s="42">
        <f>AUTOMERCADO!AH40</f>
        <v>0</v>
      </c>
      <c r="C28" s="42">
        <f>MODELO!AH40</f>
        <v>0</v>
      </c>
      <c r="D28" s="42">
        <f>EXQUISITECES!AH40</f>
        <v>0</v>
      </c>
      <c r="E28" s="42">
        <f>HOYADA!AH40</f>
        <v>0</v>
      </c>
      <c r="F28" s="42">
        <f>FARMASTOP!AH40</f>
        <v>0</v>
      </c>
      <c r="G28" s="42">
        <f>BOCAS!AH40</f>
        <v>0</v>
      </c>
      <c r="H28" s="42">
        <f>LAGUNETICA!AH40</f>
        <v>0</v>
      </c>
      <c r="I28" s="42">
        <f>SANANTONIO!AH40</f>
        <v>0</v>
      </c>
      <c r="J28" s="42">
        <f t="shared" si="0"/>
        <v>0</v>
      </c>
    </row>
    <row r="29" spans="1:10" x14ac:dyDescent="0.25">
      <c r="A29" s="45" t="s">
        <v>44</v>
      </c>
      <c r="B29" s="42">
        <f>AUTOMERCADO!AH41</f>
        <v>0</v>
      </c>
      <c r="C29" s="42">
        <f>MODELO!AH41</f>
        <v>0</v>
      </c>
      <c r="D29" s="42">
        <f>EXQUISITECES!AH41</f>
        <v>0</v>
      </c>
      <c r="E29" s="42">
        <f>HOYADA!AH41</f>
        <v>0</v>
      </c>
      <c r="F29" s="42">
        <f>FARMASTOP!AH41</f>
        <v>0</v>
      </c>
      <c r="G29" s="42">
        <f>BOCAS!AH41</f>
        <v>0</v>
      </c>
      <c r="H29" s="42">
        <f>LAGUNETICA!AH41</f>
        <v>0</v>
      </c>
      <c r="I29" s="42">
        <f>SANANTONIO!AH41</f>
        <v>0</v>
      </c>
      <c r="J29" s="42">
        <f t="shared" si="0"/>
        <v>0</v>
      </c>
    </row>
    <row r="30" spans="1:10" x14ac:dyDescent="0.25">
      <c r="A30" s="45" t="s">
        <v>45</v>
      </c>
      <c r="B30" s="42">
        <f>AUTOMERCADO!AH42</f>
        <v>0</v>
      </c>
      <c r="C30" s="42">
        <f>MODELO!AH42</f>
        <v>0</v>
      </c>
      <c r="D30" s="42">
        <f>EXQUISITECES!AH42</f>
        <v>0</v>
      </c>
      <c r="E30" s="42">
        <f>HOYADA!AH42</f>
        <v>0</v>
      </c>
      <c r="F30" s="42">
        <f>FARMASTOP!AH42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0</v>
      </c>
    </row>
    <row r="31" spans="1:10" x14ac:dyDescent="0.25">
      <c r="A31" s="45" t="s">
        <v>44</v>
      </c>
      <c r="B31" s="42">
        <f>AUTOMERCADO!AH43</f>
        <v>0</v>
      </c>
      <c r="C31" s="42">
        <f>MODELO!AH43</f>
        <v>0</v>
      </c>
      <c r="D31" s="42">
        <f>EXQUISITECES!AH43</f>
        <v>0</v>
      </c>
      <c r="E31" s="42">
        <f>HOYADA!AH43</f>
        <v>0</v>
      </c>
      <c r="F31" s="42">
        <f>FARMASTOP!AH43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0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0</v>
      </c>
      <c r="C34" s="42">
        <f>MODELO!AH46</f>
        <v>0</v>
      </c>
      <c r="D34" s="42">
        <f>EXQUISITECES!AH46</f>
        <v>0</v>
      </c>
      <c r="E34" s="42">
        <f>HOYADA!AH46</f>
        <v>0</v>
      </c>
      <c r="F34" s="42">
        <f>FARMASTOP!AH46</f>
        <v>0</v>
      </c>
      <c r="G34" s="42">
        <f>BOCAS!AH46</f>
        <v>0</v>
      </c>
      <c r="H34" s="42">
        <f>LAGUNETICA!AH46</f>
        <v>0</v>
      </c>
      <c r="I34" s="42">
        <f>SANANTONIO!AH46</f>
        <v>0</v>
      </c>
      <c r="J34" s="42">
        <f t="shared" si="0"/>
        <v>0</v>
      </c>
    </row>
    <row r="35" spans="1:10" x14ac:dyDescent="0.25">
      <c r="A35" s="46" t="s">
        <v>48</v>
      </c>
      <c r="B35" s="42">
        <f>AUTOMERCADO!AH47</f>
        <v>0</v>
      </c>
      <c r="C35" s="42">
        <f>MODELO!AH47</f>
        <v>0</v>
      </c>
      <c r="D35" s="42">
        <f>EXQUISITECES!AH47</f>
        <v>0</v>
      </c>
      <c r="E35" s="42">
        <f>HOYADA!AH47</f>
        <v>0</v>
      </c>
      <c r="F35" s="42">
        <f>FARMASTOP!AH47</f>
        <v>0</v>
      </c>
      <c r="G35" s="42">
        <f>BOCAS!AH47</f>
        <v>0</v>
      </c>
      <c r="H35" s="42">
        <f>LAGUNETICA!AH47</f>
        <v>0</v>
      </c>
      <c r="I35" s="42">
        <f>SANANTONIO!AH47</f>
        <v>0</v>
      </c>
      <c r="J35" s="42">
        <f t="shared" si="0"/>
        <v>0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0</v>
      </c>
      <c r="C37" s="42">
        <f>MODELO!AH49</f>
        <v>0</v>
      </c>
      <c r="D37" s="42">
        <f>EXQUISITECES!AH49</f>
        <v>0</v>
      </c>
      <c r="E37" s="42">
        <f>HOYADA!AH49</f>
        <v>0</v>
      </c>
      <c r="F37" s="42">
        <f>FARMASTOP!AH49</f>
        <v>0</v>
      </c>
      <c r="G37" s="42">
        <f>BOCAS!AH49</f>
        <v>0</v>
      </c>
      <c r="H37" s="42">
        <f>LAGUNETICA!AH49</f>
        <v>0</v>
      </c>
      <c r="I37" s="42">
        <f>SANANTONIO!AH49</f>
        <v>0</v>
      </c>
      <c r="J37" s="42">
        <f t="shared" si="0"/>
        <v>0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0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0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0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0</v>
      </c>
      <c r="I40" s="42">
        <f>SANANTONIO!AH52</f>
        <v>0</v>
      </c>
      <c r="J40" s="42">
        <f t="shared" si="0"/>
        <v>0</v>
      </c>
    </row>
    <row r="41" spans="1:10" x14ac:dyDescent="0.25">
      <c r="A41" s="71" t="s">
        <v>18</v>
      </c>
      <c r="B41" s="42">
        <f>AUTOMERCADO!AH53</f>
        <v>0</v>
      </c>
      <c r="C41" s="42">
        <f>MODELO!AH53</f>
        <v>0</v>
      </c>
      <c r="D41" s="42">
        <f>EXQUISITECES!AH53</f>
        <v>0</v>
      </c>
      <c r="E41" s="42">
        <f>HOYADA!AH53</f>
        <v>0</v>
      </c>
      <c r="F41" s="42">
        <f>FARMASTOP!AH53</f>
        <v>0</v>
      </c>
      <c r="G41" s="42">
        <f>BOCAS!AH53</f>
        <v>0</v>
      </c>
      <c r="H41" s="42">
        <f>LAGUNETICA!AH53</f>
        <v>0</v>
      </c>
      <c r="I41" s="42">
        <f>SANANTONIO!AH53</f>
        <v>0</v>
      </c>
      <c r="J41" s="42">
        <f t="shared" si="0"/>
        <v>0</v>
      </c>
    </row>
    <row r="42" spans="1:10" x14ac:dyDescent="0.25">
      <c r="A42" s="71" t="s">
        <v>114</v>
      </c>
      <c r="B42" s="42">
        <f>AUTOMERCADO!AH54</f>
        <v>0</v>
      </c>
      <c r="C42" s="42">
        <f>MODELO!AH54</f>
        <v>0</v>
      </c>
      <c r="D42" s="42">
        <f>EXQUISITECES!AH54</f>
        <v>0</v>
      </c>
      <c r="E42" s="42">
        <f>HOYADA!AH54</f>
        <v>0</v>
      </c>
      <c r="F42" s="42">
        <f>FARMASTOP!AH54</f>
        <v>0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0</v>
      </c>
    </row>
    <row r="43" spans="1:10" x14ac:dyDescent="0.25">
      <c r="A43" s="71" t="s">
        <v>52</v>
      </c>
      <c r="B43" s="42">
        <f>AUTOMERCADO!AH55</f>
        <v>0</v>
      </c>
      <c r="C43" s="42">
        <f>MODELO!AH55</f>
        <v>0</v>
      </c>
      <c r="D43" s="42">
        <f>EXQUISITECES!AH55</f>
        <v>0</v>
      </c>
      <c r="E43" s="42">
        <f>HOYADA!AH55</f>
        <v>0</v>
      </c>
      <c r="F43" s="42">
        <f>FARMASTOP!AH55</f>
        <v>0</v>
      </c>
      <c r="G43" s="42">
        <f>BOCAS!AH55</f>
        <v>0</v>
      </c>
      <c r="H43" s="42">
        <f>LAGUNETICA!AH55</f>
        <v>0</v>
      </c>
      <c r="I43" s="42">
        <f>SANANTONIO!AH55</f>
        <v>0</v>
      </c>
      <c r="J43" s="42">
        <f t="shared" si="0"/>
        <v>0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0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0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0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0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2211.7800000000002</v>
      </c>
      <c r="C52" s="72">
        <f>MODELO!AH64</f>
        <v>0</v>
      </c>
      <c r="D52" s="72">
        <f>EXQUISITECES!AH64</f>
        <v>0</v>
      </c>
      <c r="E52" s="72">
        <f>HOYADA!AH64</f>
        <v>0</v>
      </c>
      <c r="F52" s="72">
        <f>FARMASTOP!AH64</f>
        <v>0</v>
      </c>
      <c r="G52" s="72">
        <f>BOCAS!AH64</f>
        <v>0</v>
      </c>
      <c r="H52" s="72">
        <f>LAGUNETICA!AH64</f>
        <v>0</v>
      </c>
      <c r="I52" s="72">
        <f>SANANTONIO!AH64</f>
        <v>0</v>
      </c>
      <c r="J52" s="72">
        <f t="shared" si="0"/>
        <v>2211.7800000000002</v>
      </c>
    </row>
    <row r="53" spans="1:10" x14ac:dyDescent="0.25">
      <c r="A53" s="54" t="s">
        <v>3</v>
      </c>
      <c r="B53" s="42">
        <f>B2</f>
        <v>6086.73</v>
      </c>
      <c r="C53" s="42">
        <f t="shared" ref="C53:I53" si="1">C2</f>
        <v>0</v>
      </c>
      <c r="D53" s="42">
        <f t="shared" si="1"/>
        <v>0</v>
      </c>
      <c r="E53" s="42">
        <f t="shared" si="1"/>
        <v>0</v>
      </c>
      <c r="F53" s="42">
        <f t="shared" si="1"/>
        <v>0</v>
      </c>
      <c r="G53" s="42">
        <f t="shared" si="1"/>
        <v>0</v>
      </c>
      <c r="H53" s="42">
        <f t="shared" si="1"/>
        <v>0</v>
      </c>
      <c r="I53" s="42">
        <f t="shared" si="1"/>
        <v>0</v>
      </c>
      <c r="J53" s="42">
        <f>J2</f>
        <v>6086.73</v>
      </c>
    </row>
    <row r="54" spans="1:10" x14ac:dyDescent="0.25">
      <c r="A54" s="56" t="s">
        <v>95</v>
      </c>
      <c r="B54" s="42">
        <f>+B52-B53</f>
        <v>-3874.9499999999994</v>
      </c>
      <c r="C54" s="42">
        <f t="shared" ref="C54:I54" si="2">+C52-C53</f>
        <v>0</v>
      </c>
      <c r="D54" s="42">
        <f t="shared" si="2"/>
        <v>0</v>
      </c>
      <c r="E54" s="42">
        <f t="shared" si="2"/>
        <v>0</v>
      </c>
      <c r="F54" s="42">
        <f t="shared" si="2"/>
        <v>0</v>
      </c>
      <c r="G54" s="42">
        <f t="shared" si="2"/>
        <v>0</v>
      </c>
      <c r="H54" s="42">
        <f t="shared" si="2"/>
        <v>0</v>
      </c>
      <c r="I54" s="42">
        <f t="shared" si="2"/>
        <v>0</v>
      </c>
      <c r="J54" s="42">
        <f>+J52-J53</f>
        <v>-3874.9499999999994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17" activePane="bottomRight" state="frozen"/>
      <selection pane="topRight" activeCell="B1" sqref="B1"/>
      <selection pane="bottomLeft" activeCell="A5" sqref="A5"/>
      <selection pane="bottomRight" activeCell="B17" sqref="B1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6086.73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6086.73</v>
      </c>
      <c r="AI12" s="25"/>
      <c r="AJ12" s="66">
        <f>+AI12-AH12</f>
        <v>-6086.73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>
        <v>382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382</v>
      </c>
      <c r="AJ16" s="67"/>
    </row>
    <row r="17" spans="1:36" customFormat="1" x14ac:dyDescent="0.25">
      <c r="A17" s="45" t="s">
        <v>27</v>
      </c>
      <c r="B17" s="21">
        <f>B16*$B$8</f>
        <v>2211.7800000000002</v>
      </c>
      <c r="C17" s="21">
        <f>C16*$B$8</f>
        <v>0</v>
      </c>
      <c r="D17" s="21">
        <f t="shared" ref="D17:L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ref="M17:R17" si="3">M16*$B$8</f>
        <v>0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2211.7800000000002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L19" si="5">C18*$B$9</f>
        <v>0</v>
      </c>
      <c r="D19" s="21">
        <f t="shared" si="5"/>
        <v>0</v>
      </c>
      <c r="E19" s="21">
        <f t="shared" si="5"/>
        <v>0</v>
      </c>
      <c r="F19" s="21">
        <f t="shared" si="5"/>
        <v>0</v>
      </c>
      <c r="G19" s="21">
        <f t="shared" si="5"/>
        <v>0</v>
      </c>
      <c r="H19" s="21">
        <f t="shared" si="5"/>
        <v>0</v>
      </c>
      <c r="I19" s="21">
        <f t="shared" si="5"/>
        <v>0</v>
      </c>
      <c r="J19" s="21">
        <f t="shared" si="5"/>
        <v>0</v>
      </c>
      <c r="K19" s="21">
        <f t="shared" si="5"/>
        <v>0</v>
      </c>
      <c r="L19" s="21">
        <f t="shared" si="5"/>
        <v>0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382</v>
      </c>
      <c r="C22" s="19">
        <f t="shared" ref="C22:L22" si="11">+C16+C18+C20</f>
        <v>0</v>
      </c>
      <c r="D22" s="19">
        <f t="shared" si="11"/>
        <v>0</v>
      </c>
      <c r="E22" s="19">
        <f t="shared" si="11"/>
        <v>0</v>
      </c>
      <c r="F22" s="19">
        <f t="shared" si="11"/>
        <v>0</v>
      </c>
      <c r="G22" s="19">
        <f t="shared" si="11"/>
        <v>0</v>
      </c>
      <c r="H22" s="19">
        <f t="shared" si="11"/>
        <v>0</v>
      </c>
      <c r="I22" s="19">
        <f t="shared" si="11"/>
        <v>0</v>
      </c>
      <c r="J22" s="19">
        <f t="shared" si="11"/>
        <v>0</v>
      </c>
      <c r="K22" s="19">
        <f t="shared" si="11"/>
        <v>0</v>
      </c>
      <c r="L22" s="19">
        <f t="shared" si="11"/>
        <v>0</v>
      </c>
      <c r="M22" s="19">
        <f t="shared" ref="M22:S22" si="12">+M16+M18+M20</f>
        <v>0</v>
      </c>
      <c r="N22" s="19">
        <f t="shared" si="12"/>
        <v>0</v>
      </c>
      <c r="O22" s="19">
        <f t="shared" si="12"/>
        <v>0</v>
      </c>
      <c r="P22" s="19">
        <f t="shared" si="12"/>
        <v>0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382</v>
      </c>
    </row>
    <row r="23" spans="1:36" customFormat="1" x14ac:dyDescent="0.25">
      <c r="A23" s="46" t="s">
        <v>26</v>
      </c>
      <c r="B23" s="18">
        <f>+B17+B19+B21</f>
        <v>2211.7800000000002</v>
      </c>
      <c r="C23" s="18">
        <f t="shared" ref="C23:L23" si="14">+C17+C19+C21</f>
        <v>0</v>
      </c>
      <c r="D23" s="18">
        <f t="shared" si="14"/>
        <v>0</v>
      </c>
      <c r="E23" s="18">
        <f t="shared" si="14"/>
        <v>0</v>
      </c>
      <c r="F23" s="18">
        <f t="shared" si="14"/>
        <v>0</v>
      </c>
      <c r="G23" s="18">
        <f t="shared" si="14"/>
        <v>0</v>
      </c>
      <c r="H23" s="18">
        <f t="shared" si="14"/>
        <v>0</v>
      </c>
      <c r="I23" s="18">
        <f t="shared" si="14"/>
        <v>0</v>
      </c>
      <c r="J23" s="18">
        <f t="shared" si="14"/>
        <v>0</v>
      </c>
      <c r="K23" s="18">
        <f t="shared" si="14"/>
        <v>0</v>
      </c>
      <c r="L23" s="18">
        <f t="shared" si="14"/>
        <v>0</v>
      </c>
      <c r="M23" s="18">
        <f t="shared" ref="M23:S23" si="15">+M17+M19+M21</f>
        <v>0</v>
      </c>
      <c r="N23" s="18">
        <f t="shared" si="15"/>
        <v>0</v>
      </c>
      <c r="O23" s="18">
        <f t="shared" si="15"/>
        <v>0</v>
      </c>
      <c r="P23" s="18">
        <f t="shared" si="15"/>
        <v>0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2211.7800000000002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0</v>
      </c>
      <c r="D33" s="21">
        <f t="shared" si="30"/>
        <v>0</v>
      </c>
      <c r="E33" s="21">
        <f t="shared" si="30"/>
        <v>0</v>
      </c>
      <c r="F33" s="21">
        <f t="shared" si="30"/>
        <v>0</v>
      </c>
      <c r="G33" s="21">
        <f t="shared" si="30"/>
        <v>0</v>
      </c>
      <c r="H33" s="21">
        <f t="shared" si="30"/>
        <v>0</v>
      </c>
      <c r="I33" s="21">
        <f t="shared" si="30"/>
        <v>0</v>
      </c>
      <c r="J33" s="21">
        <f t="shared" si="30"/>
        <v>0</v>
      </c>
      <c r="K33" s="21">
        <f t="shared" si="30"/>
        <v>0</v>
      </c>
      <c r="L33" s="21">
        <f t="shared" si="30"/>
        <v>0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L38" si="39">+C32+C34+C36</f>
        <v>0</v>
      </c>
      <c r="D38" s="19">
        <f t="shared" si="39"/>
        <v>0</v>
      </c>
      <c r="E38" s="19">
        <f t="shared" si="39"/>
        <v>0</v>
      </c>
      <c r="F38" s="19">
        <f t="shared" si="39"/>
        <v>0</v>
      </c>
      <c r="G38" s="19">
        <f t="shared" si="39"/>
        <v>0</v>
      </c>
      <c r="H38" s="19">
        <f t="shared" si="39"/>
        <v>0</v>
      </c>
      <c r="I38" s="19">
        <f t="shared" si="39"/>
        <v>0</v>
      </c>
      <c r="J38" s="19">
        <f t="shared" si="39"/>
        <v>0</v>
      </c>
      <c r="K38" s="19">
        <f t="shared" si="39"/>
        <v>0</v>
      </c>
      <c r="L38" s="19">
        <f t="shared" si="39"/>
        <v>0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ref="C39:L39" si="42">+C33+C35+C37</f>
        <v>0</v>
      </c>
      <c r="D39" s="18">
        <f t="shared" si="42"/>
        <v>0</v>
      </c>
      <c r="E39" s="18">
        <f t="shared" si="42"/>
        <v>0</v>
      </c>
      <c r="F39" s="18">
        <f t="shared" si="42"/>
        <v>0</v>
      </c>
      <c r="G39" s="18">
        <f t="shared" si="42"/>
        <v>0</v>
      </c>
      <c r="H39" s="18">
        <f t="shared" si="42"/>
        <v>0</v>
      </c>
      <c r="I39" s="18">
        <f t="shared" si="42"/>
        <v>0</v>
      </c>
      <c r="J39" s="18">
        <f t="shared" si="42"/>
        <v>0</v>
      </c>
      <c r="K39" s="18">
        <f t="shared" si="42"/>
        <v>0</v>
      </c>
      <c r="L39" s="18">
        <f t="shared" si="42"/>
        <v>0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0</v>
      </c>
      <c r="D41" s="21">
        <f t="shared" si="45"/>
        <v>0</v>
      </c>
      <c r="E41" s="21">
        <f t="shared" si="45"/>
        <v>0</v>
      </c>
      <c r="F41" s="21">
        <f t="shared" si="45"/>
        <v>0</v>
      </c>
      <c r="G41" s="21">
        <f t="shared" si="45"/>
        <v>0</v>
      </c>
      <c r="H41" s="21">
        <f t="shared" si="45"/>
        <v>0</v>
      </c>
      <c r="I41" s="21">
        <f t="shared" si="45"/>
        <v>0</v>
      </c>
      <c r="J41" s="21">
        <f t="shared" si="45"/>
        <v>0</v>
      </c>
      <c r="K41" s="21">
        <f t="shared" si="45"/>
        <v>0</v>
      </c>
      <c r="L41" s="21">
        <f t="shared" si="45"/>
        <v>0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0</v>
      </c>
      <c r="D46" s="19">
        <f t="shared" si="54"/>
        <v>0</v>
      </c>
      <c r="E46" s="19">
        <f t="shared" si="54"/>
        <v>0</v>
      </c>
      <c r="F46" s="19">
        <f t="shared" si="54"/>
        <v>0</v>
      </c>
      <c r="G46" s="19">
        <f t="shared" si="54"/>
        <v>0</v>
      </c>
      <c r="H46" s="19">
        <f t="shared" si="54"/>
        <v>0</v>
      </c>
      <c r="I46" s="19">
        <f t="shared" si="54"/>
        <v>0</v>
      </c>
      <c r="J46" s="19">
        <f t="shared" si="54"/>
        <v>0</v>
      </c>
      <c r="K46" s="19">
        <f t="shared" si="54"/>
        <v>0</v>
      </c>
      <c r="L46" s="19">
        <f t="shared" si="54"/>
        <v>0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0</v>
      </c>
      <c r="D47" s="18">
        <f t="shared" si="57"/>
        <v>0</v>
      </c>
      <c r="E47" s="18">
        <f t="shared" si="57"/>
        <v>0</v>
      </c>
      <c r="F47" s="18">
        <f t="shared" si="57"/>
        <v>0</v>
      </c>
      <c r="G47" s="18">
        <f t="shared" si="57"/>
        <v>0</v>
      </c>
      <c r="H47" s="18">
        <f t="shared" si="57"/>
        <v>0</v>
      </c>
      <c r="I47" s="18">
        <f t="shared" si="57"/>
        <v>0</v>
      </c>
      <c r="J47" s="18">
        <f t="shared" si="57"/>
        <v>0</v>
      </c>
      <c r="K47" s="18">
        <f t="shared" si="57"/>
        <v>0</v>
      </c>
      <c r="L47" s="18">
        <f t="shared" si="57"/>
        <v>0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2211.7800000000002</v>
      </c>
      <c r="C64" s="51">
        <f t="shared" ref="C64:AG64" si="61">+C15+C23+C31+C39+C47+C48+C49+C50+C51+C52+C53+C54+C55+C56+C57+C58+C59+C60+C61+C62+C63</f>
        <v>0</v>
      </c>
      <c r="D64" s="51">
        <f t="shared" si="61"/>
        <v>0</v>
      </c>
      <c r="E64" s="51">
        <f t="shared" si="61"/>
        <v>0</v>
      </c>
      <c r="F64" s="51">
        <f t="shared" si="61"/>
        <v>0</v>
      </c>
      <c r="G64" s="51">
        <f t="shared" si="61"/>
        <v>0</v>
      </c>
      <c r="H64" s="51">
        <f t="shared" si="61"/>
        <v>0</v>
      </c>
      <c r="I64" s="51">
        <f t="shared" si="61"/>
        <v>0</v>
      </c>
      <c r="J64" s="51">
        <f t="shared" si="61"/>
        <v>0</v>
      </c>
      <c r="K64" s="51">
        <f t="shared" si="61"/>
        <v>0</v>
      </c>
      <c r="L64" s="51">
        <f t="shared" si="61"/>
        <v>0</v>
      </c>
      <c r="M64" s="51">
        <f t="shared" si="61"/>
        <v>0</v>
      </c>
      <c r="N64" s="51">
        <f t="shared" si="61"/>
        <v>0</v>
      </c>
      <c r="O64" s="51">
        <f t="shared" si="61"/>
        <v>0</v>
      </c>
      <c r="P64" s="51">
        <f t="shared" si="61"/>
        <v>0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2211.7800000000002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6" si="62">D11</f>
        <v>CAJA 3 D</v>
      </c>
      <c r="E66" s="53" t="str">
        <f t="shared" si="62"/>
        <v>CAJA 4 D</v>
      </c>
      <c r="F66" s="53" t="str">
        <f t="shared" si="62"/>
        <v>CAJA 5 D</v>
      </c>
      <c r="G66" s="53" t="str">
        <f t="shared" si="62"/>
        <v>CAJA 6 D</v>
      </c>
      <c r="H66" s="53" t="str">
        <f t="shared" si="62"/>
        <v>CAJA 8 D</v>
      </c>
      <c r="I66" s="53">
        <f t="shared" si="62"/>
        <v>0</v>
      </c>
      <c r="J66" s="53">
        <f t="shared" si="62"/>
        <v>0</v>
      </c>
      <c r="K66" s="53">
        <f t="shared" si="62"/>
        <v>0</v>
      </c>
      <c r="L66" s="53">
        <f t="shared" si="62"/>
        <v>0</v>
      </c>
      <c r="M66" s="53">
        <f t="shared" si="62"/>
        <v>0</v>
      </c>
      <c r="N66" s="53">
        <f t="shared" si="62"/>
        <v>0</v>
      </c>
      <c r="O66" s="53">
        <f t="shared" si="62"/>
        <v>0</v>
      </c>
      <c r="P66" s="53">
        <f t="shared" si="62"/>
        <v>0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6086.73</v>
      </c>
      <c r="C67" s="55">
        <f t="shared" ref="C67:L67" si="63">C12</f>
        <v>0</v>
      </c>
      <c r="D67" s="55">
        <f t="shared" si="63"/>
        <v>0</v>
      </c>
      <c r="E67" s="55">
        <f t="shared" si="63"/>
        <v>0</v>
      </c>
      <c r="F67" s="55">
        <f t="shared" si="63"/>
        <v>0</v>
      </c>
      <c r="G67" s="55">
        <f t="shared" si="63"/>
        <v>0</v>
      </c>
      <c r="H67" s="55">
        <f t="shared" si="63"/>
        <v>0</v>
      </c>
      <c r="I67" s="55">
        <f t="shared" si="63"/>
        <v>0</v>
      </c>
      <c r="J67" s="55">
        <f t="shared" si="63"/>
        <v>0</v>
      </c>
      <c r="K67" s="55">
        <f t="shared" si="63"/>
        <v>0</v>
      </c>
      <c r="L67" s="55">
        <f t="shared" si="63"/>
        <v>0</v>
      </c>
      <c r="M67" s="55">
        <f t="shared" ref="M67:AG67" si="64">M12</f>
        <v>0</v>
      </c>
      <c r="N67" s="55">
        <f t="shared" si="64"/>
        <v>0</v>
      </c>
      <c r="O67" s="55">
        <f t="shared" si="64"/>
        <v>0</v>
      </c>
      <c r="P67" s="55">
        <f t="shared" si="64"/>
        <v>0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6086.73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6086.73</v>
      </c>
      <c r="C69" s="57">
        <f t="shared" ref="C69:L69" si="67">+C67+C68</f>
        <v>0</v>
      </c>
      <c r="D69" s="57">
        <f t="shared" si="67"/>
        <v>0</v>
      </c>
      <c r="E69" s="57">
        <f t="shared" si="67"/>
        <v>0</v>
      </c>
      <c r="F69" s="57">
        <f t="shared" si="67"/>
        <v>0</v>
      </c>
      <c r="G69" s="57">
        <f t="shared" si="67"/>
        <v>0</v>
      </c>
      <c r="H69" s="57">
        <f t="shared" si="67"/>
        <v>0</v>
      </c>
      <c r="I69" s="57">
        <f t="shared" si="67"/>
        <v>0</v>
      </c>
      <c r="J69" s="57">
        <f t="shared" si="67"/>
        <v>0</v>
      </c>
      <c r="K69" s="57">
        <f t="shared" si="67"/>
        <v>0</v>
      </c>
      <c r="L69" s="57">
        <f t="shared" si="67"/>
        <v>0</v>
      </c>
      <c r="M69" s="57">
        <f t="shared" ref="M69:AG69" si="68">+M67+M68</f>
        <v>0</v>
      </c>
      <c r="N69" s="57">
        <f t="shared" si="68"/>
        <v>0</v>
      </c>
      <c r="O69" s="57">
        <f t="shared" si="68"/>
        <v>0</v>
      </c>
      <c r="P69" s="57">
        <f t="shared" si="68"/>
        <v>0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6086.73</v>
      </c>
    </row>
    <row r="70" spans="1:34" customFormat="1" ht="15" customHeight="1" x14ac:dyDescent="0.25">
      <c r="A70" s="56" t="s">
        <v>95</v>
      </c>
      <c r="B70" s="55">
        <f t="shared" ref="B70:L70" si="69">+B64-B69</f>
        <v>-3874.9499999999994</v>
      </c>
      <c r="C70" s="55">
        <f t="shared" si="69"/>
        <v>0</v>
      </c>
      <c r="D70" s="55">
        <f t="shared" si="69"/>
        <v>0</v>
      </c>
      <c r="E70" s="55">
        <f t="shared" si="69"/>
        <v>0</v>
      </c>
      <c r="F70" s="55">
        <f t="shared" si="69"/>
        <v>0</v>
      </c>
      <c r="G70" s="55">
        <f t="shared" si="69"/>
        <v>0</v>
      </c>
      <c r="H70" s="55">
        <f t="shared" si="69"/>
        <v>0</v>
      </c>
      <c r="I70" s="55">
        <f t="shared" si="69"/>
        <v>0</v>
      </c>
      <c r="J70" s="55">
        <f t="shared" si="69"/>
        <v>0</v>
      </c>
      <c r="K70" s="55">
        <f t="shared" si="69"/>
        <v>0</v>
      </c>
      <c r="L70" s="55">
        <f t="shared" si="69"/>
        <v>0</v>
      </c>
      <c r="M70" s="55">
        <f t="shared" ref="M70:AG70" si="70">+M64-M69</f>
        <v>0</v>
      </c>
      <c r="N70" s="55">
        <f t="shared" si="70"/>
        <v>0</v>
      </c>
      <c r="O70" s="55">
        <f t="shared" si="70"/>
        <v>0</v>
      </c>
      <c r="P70" s="55">
        <f t="shared" si="70"/>
        <v>0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-3874.9499999999994</v>
      </c>
    </row>
    <row r="71" spans="1:34" ht="101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8" sqref="A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0</v>
      </c>
      <c r="C49" s="43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>
        <v>0</v>
      </c>
      <c r="D53" s="43">
        <v>0</v>
      </c>
      <c r="E53" s="43"/>
      <c r="F53" s="43">
        <v>0</v>
      </c>
      <c r="G53" s="43"/>
      <c r="H53" s="43">
        <v>0</v>
      </c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0</v>
      </c>
      <c r="C55" s="43"/>
      <c r="D55" s="43">
        <v>0</v>
      </c>
      <c r="E55" s="43">
        <v>0</v>
      </c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12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0" sqref="B1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E6" s="2"/>
      <c r="F6" s="3"/>
      <c r="G6" s="3"/>
    </row>
    <row r="8" spans="1:36" x14ac:dyDescent="0.25">
      <c r="A8" s="1" t="s">
        <v>21</v>
      </c>
      <c r="B8" s="2">
        <v>0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0</v>
      </c>
      <c r="C12" s="25">
        <v>0</v>
      </c>
      <c r="D12" s="25">
        <v>0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>
        <v>11663.87</v>
      </c>
      <c r="AJ12" s="66">
        <f>+AI12-AH12</f>
        <v>11663.87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0</v>
      </c>
      <c r="C15" s="22">
        <v>0</v>
      </c>
      <c r="D15" s="22">
        <v>0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>
        <v>0</v>
      </c>
      <c r="C16" s="30">
        <v>0</v>
      </c>
      <c r="D16" s="30">
        <v>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0</v>
      </c>
      <c r="C49" s="43"/>
      <c r="D49" s="43">
        <v>0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0</v>
      </c>
      <c r="C53" s="43">
        <v>0</v>
      </c>
      <c r="D53" s="43">
        <v>0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0</v>
      </c>
      <c r="C55" s="43"/>
      <c r="D55" s="43">
        <v>0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95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50" activePane="bottomRight" state="frozen"/>
      <selection pane="topRight" activeCell="B1" sqref="B1"/>
      <selection pane="bottomLeft" activeCell="A5" sqref="A5"/>
      <selection pane="bottomRight" activeCell="C55" sqref="C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7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5" sqref="A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2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8" sqref="B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96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A60" sqref="A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94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Boveda-05</cp:lastModifiedBy>
  <cp:lastPrinted>2019-08-19T12:56:25Z</cp:lastPrinted>
  <dcterms:created xsi:type="dcterms:W3CDTF">2013-07-24T18:56:16Z</dcterms:created>
  <dcterms:modified xsi:type="dcterms:W3CDTF">2022-08-01T18:02:48Z</dcterms:modified>
</cp:coreProperties>
</file>