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CUADRE BOVEDA GENERAL 2022\CUADRE GENERAL JULIO 2022\"/>
    </mc:Choice>
  </mc:AlternateContent>
  <bookViews>
    <workbookView xWindow="0" yWindow="0" windowWidth="7770" windowHeight="10890" firstSheet="4" activeTab="4"/>
  </bookViews>
  <sheets>
    <sheet name="Hoja1" sheetId="144" state="hidden" r:id="rId1"/>
    <sheet name="TOTALES" sheetId="145" r:id="rId2"/>
    <sheet name="AUTOMERCADO" sheetId="40" r:id="rId3"/>
    <sheet name="MODELO" sheetId="146" r:id="rId4"/>
    <sheet name="EXQUISITECES" sheetId="147" r:id="rId5"/>
    <sheet name="HOYADA" sheetId="148" r:id="rId6"/>
    <sheet name="FARMASTOP" sheetId="149" r:id="rId7"/>
    <sheet name="BOCAS" sheetId="150" r:id="rId8"/>
    <sheet name="LAGUNETICA" sheetId="151" r:id="rId9"/>
    <sheet name="SANANTONIO" sheetId="152" r:id="rId10"/>
  </sheets>
  <definedNames>
    <definedName name="_xlnm.Print_Area" localSheetId="2">AUTOMERCADO!$A$1:$H$67</definedName>
    <definedName name="_xlnm.Print_Area" localSheetId="7">BOCAS!$A$1:$H$67</definedName>
    <definedName name="_xlnm.Print_Area" localSheetId="4">EXQUISITECES!$A$1:$H$67</definedName>
    <definedName name="_xlnm.Print_Area" localSheetId="6">FARMASTOP!$A$1:$H$67</definedName>
    <definedName name="_xlnm.Print_Area" localSheetId="5">HOYADA!$A$1:$H$67</definedName>
    <definedName name="_xlnm.Print_Area" localSheetId="8">LAGUNETICA!$A$1:$H$67</definedName>
    <definedName name="_xlnm.Print_Area" localSheetId="3">MODELO!$A$1:$H$67</definedName>
    <definedName name="_xlnm.Print_Area" localSheetId="9">SANANTONIO!$A$1:$H$67</definedName>
    <definedName name="CAJAS">Hoja1!$A$1:$A$37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7" i="152" l="1"/>
  <c r="D27" i="152"/>
  <c r="E27" i="152"/>
  <c r="F27" i="152"/>
  <c r="G27" i="152"/>
  <c r="H27" i="152"/>
  <c r="I27" i="152"/>
  <c r="J27" i="152"/>
  <c r="K27" i="152"/>
  <c r="L27" i="152"/>
  <c r="M27" i="152"/>
  <c r="N27" i="152"/>
  <c r="O27" i="152"/>
  <c r="P27" i="152"/>
  <c r="Q27" i="152"/>
  <c r="R27" i="152"/>
  <c r="S27" i="152"/>
  <c r="T27" i="152"/>
  <c r="U27" i="152"/>
  <c r="V27" i="152"/>
  <c r="W27" i="152"/>
  <c r="X27" i="152"/>
  <c r="Y27" i="152"/>
  <c r="Z27" i="152"/>
  <c r="AA27" i="152"/>
  <c r="AB27" i="152"/>
  <c r="AC27" i="152"/>
  <c r="AD27" i="152"/>
  <c r="AE27" i="152"/>
  <c r="AF27" i="152"/>
  <c r="AG27" i="152"/>
  <c r="B27" i="152"/>
  <c r="C27" i="151"/>
  <c r="D27" i="151"/>
  <c r="E27" i="151"/>
  <c r="F27" i="151"/>
  <c r="G27" i="151"/>
  <c r="H27" i="151"/>
  <c r="I27" i="151"/>
  <c r="J27" i="151"/>
  <c r="K27" i="151"/>
  <c r="L27" i="151"/>
  <c r="M27" i="151"/>
  <c r="N27" i="151"/>
  <c r="O27" i="151"/>
  <c r="P27" i="151"/>
  <c r="Q27" i="151"/>
  <c r="R27" i="151"/>
  <c r="S27" i="151"/>
  <c r="T27" i="151"/>
  <c r="U27" i="151"/>
  <c r="V27" i="151"/>
  <c r="W27" i="151"/>
  <c r="X27" i="151"/>
  <c r="Y27" i="151"/>
  <c r="Z27" i="151"/>
  <c r="AA27" i="151"/>
  <c r="AB27" i="151"/>
  <c r="AC27" i="151"/>
  <c r="AD27" i="151"/>
  <c r="AE27" i="151"/>
  <c r="AF27" i="151"/>
  <c r="AG27" i="151"/>
  <c r="B27" i="151"/>
  <c r="C27" i="150"/>
  <c r="D27" i="150"/>
  <c r="E27" i="150"/>
  <c r="F27" i="150"/>
  <c r="G27" i="150"/>
  <c r="H27" i="150"/>
  <c r="I27" i="150"/>
  <c r="J27" i="150"/>
  <c r="K27" i="150"/>
  <c r="L27" i="150"/>
  <c r="M27" i="150"/>
  <c r="N27" i="150"/>
  <c r="O27" i="150"/>
  <c r="P27" i="150"/>
  <c r="Q27" i="150"/>
  <c r="R27" i="150"/>
  <c r="S27" i="150"/>
  <c r="T27" i="150"/>
  <c r="U27" i="150"/>
  <c r="V27" i="150"/>
  <c r="W27" i="150"/>
  <c r="X27" i="150"/>
  <c r="Y27" i="150"/>
  <c r="Z27" i="150"/>
  <c r="AA27" i="150"/>
  <c r="AB27" i="150"/>
  <c r="AC27" i="150"/>
  <c r="AD27" i="150"/>
  <c r="AE27" i="150"/>
  <c r="AF27" i="150"/>
  <c r="AG27" i="150"/>
  <c r="B27" i="150"/>
  <c r="C27" i="149"/>
  <c r="D27" i="149"/>
  <c r="E27" i="149"/>
  <c r="F27" i="149"/>
  <c r="G27" i="149"/>
  <c r="H27" i="149"/>
  <c r="I27" i="149"/>
  <c r="J27" i="149"/>
  <c r="K27" i="149"/>
  <c r="L27" i="149"/>
  <c r="M27" i="149"/>
  <c r="N27" i="149"/>
  <c r="O27" i="149"/>
  <c r="P27" i="149"/>
  <c r="Q27" i="149"/>
  <c r="R27" i="149"/>
  <c r="S27" i="149"/>
  <c r="T27" i="149"/>
  <c r="U27" i="149"/>
  <c r="V27" i="149"/>
  <c r="W27" i="149"/>
  <c r="X27" i="149"/>
  <c r="Y27" i="149"/>
  <c r="Z27" i="149"/>
  <c r="AA27" i="149"/>
  <c r="AB27" i="149"/>
  <c r="AC27" i="149"/>
  <c r="AD27" i="149"/>
  <c r="AE27" i="149"/>
  <c r="AF27" i="149"/>
  <c r="AG27" i="149"/>
  <c r="B27" i="149"/>
  <c r="C27" i="148"/>
  <c r="D27" i="148"/>
  <c r="E27" i="148"/>
  <c r="F27" i="148"/>
  <c r="G27" i="148"/>
  <c r="H27" i="148"/>
  <c r="I27" i="148"/>
  <c r="J27" i="148"/>
  <c r="K27" i="148"/>
  <c r="L27" i="148"/>
  <c r="M27" i="148"/>
  <c r="N27" i="148"/>
  <c r="O27" i="148"/>
  <c r="P27" i="148"/>
  <c r="Q27" i="148"/>
  <c r="R27" i="148"/>
  <c r="S27" i="148"/>
  <c r="T27" i="148"/>
  <c r="U27" i="148"/>
  <c r="V27" i="148"/>
  <c r="W27" i="148"/>
  <c r="X27" i="148"/>
  <c r="Y27" i="148"/>
  <c r="Z27" i="148"/>
  <c r="AA27" i="148"/>
  <c r="AB27" i="148"/>
  <c r="AC27" i="148"/>
  <c r="AD27" i="148"/>
  <c r="AE27" i="148"/>
  <c r="AF27" i="148"/>
  <c r="AG27" i="148"/>
  <c r="B27" i="148"/>
  <c r="C27" i="147"/>
  <c r="D27" i="147"/>
  <c r="E27" i="147"/>
  <c r="F27" i="147"/>
  <c r="G27" i="147"/>
  <c r="H27" i="147"/>
  <c r="I27" i="147"/>
  <c r="J27" i="147"/>
  <c r="K27" i="147"/>
  <c r="L27" i="147"/>
  <c r="M27" i="147"/>
  <c r="N27" i="147"/>
  <c r="O27" i="147"/>
  <c r="P27" i="147"/>
  <c r="Q27" i="147"/>
  <c r="R27" i="147"/>
  <c r="S27" i="147"/>
  <c r="T27" i="147"/>
  <c r="U27" i="147"/>
  <c r="V27" i="147"/>
  <c r="W27" i="147"/>
  <c r="X27" i="147"/>
  <c r="Y27" i="147"/>
  <c r="Z27" i="147"/>
  <c r="AA27" i="147"/>
  <c r="AB27" i="147"/>
  <c r="AC27" i="147"/>
  <c r="AD27" i="147"/>
  <c r="AE27" i="147"/>
  <c r="AF27" i="147"/>
  <c r="AG27" i="147"/>
  <c r="B27" i="147"/>
  <c r="C27" i="146"/>
  <c r="D27" i="146"/>
  <c r="E27" i="146"/>
  <c r="F27" i="146"/>
  <c r="G27" i="146"/>
  <c r="H27" i="146"/>
  <c r="I27" i="146"/>
  <c r="J27" i="146"/>
  <c r="K27" i="146"/>
  <c r="L27" i="146"/>
  <c r="M27" i="146"/>
  <c r="N27" i="146"/>
  <c r="O27" i="146"/>
  <c r="P27" i="146"/>
  <c r="Q27" i="146"/>
  <c r="R27" i="146"/>
  <c r="S27" i="146"/>
  <c r="T27" i="146"/>
  <c r="U27" i="146"/>
  <c r="V27" i="146"/>
  <c r="W27" i="146"/>
  <c r="X27" i="146"/>
  <c r="Y27" i="146"/>
  <c r="Z27" i="146"/>
  <c r="AA27" i="146"/>
  <c r="AB27" i="146"/>
  <c r="AC27" i="146"/>
  <c r="AD27" i="146"/>
  <c r="AE27" i="146"/>
  <c r="AF27" i="146"/>
  <c r="AG27" i="146"/>
  <c r="B27" i="146"/>
  <c r="C27" i="40"/>
  <c r="D27" i="40"/>
  <c r="E27" i="40"/>
  <c r="F27" i="40"/>
  <c r="G27" i="40"/>
  <c r="H27" i="40"/>
  <c r="I27" i="40"/>
  <c r="J27" i="40"/>
  <c r="K27" i="40"/>
  <c r="L27" i="40"/>
  <c r="M27" i="40"/>
  <c r="N27" i="40"/>
  <c r="O27" i="40"/>
  <c r="P27" i="40"/>
  <c r="Q27" i="40"/>
  <c r="R27" i="40"/>
  <c r="S27" i="40"/>
  <c r="T27" i="40"/>
  <c r="U27" i="40"/>
  <c r="V27" i="40"/>
  <c r="W27" i="40"/>
  <c r="X27" i="40"/>
  <c r="Y27" i="40"/>
  <c r="Z27" i="40"/>
  <c r="AA27" i="40"/>
  <c r="AB27" i="40"/>
  <c r="AC27" i="40"/>
  <c r="AD27" i="40"/>
  <c r="AE27" i="40"/>
  <c r="AF27" i="40"/>
  <c r="AG27" i="40"/>
  <c r="B27" i="40"/>
  <c r="AH13" i="40" l="1"/>
  <c r="AH14" i="40"/>
  <c r="AH12" i="40"/>
  <c r="B2" i="145" s="1"/>
  <c r="AH13" i="146"/>
  <c r="AH14" i="146"/>
  <c r="AH12" i="146"/>
  <c r="AH13" i="147"/>
  <c r="AH14" i="147"/>
  <c r="AH12" i="147"/>
  <c r="AH13" i="148"/>
  <c r="AH14" i="148"/>
  <c r="AH12" i="148"/>
  <c r="E2" i="145" s="1"/>
  <c r="AH13" i="149"/>
  <c r="AH14" i="149"/>
  <c r="AH12" i="149"/>
  <c r="F2" i="145" s="1"/>
  <c r="AH13" i="150"/>
  <c r="AH14" i="150"/>
  <c r="AH12" i="150"/>
  <c r="G2" i="145" s="1"/>
  <c r="AH13" i="151"/>
  <c r="AH14" i="151"/>
  <c r="AH12" i="151"/>
  <c r="AH13" i="152"/>
  <c r="AH14" i="152"/>
  <c r="AH12" i="152"/>
  <c r="AJ12" i="152" s="1"/>
  <c r="H2" i="145"/>
  <c r="I2" i="145" l="1"/>
  <c r="D2" i="145"/>
  <c r="D53" i="145" s="1"/>
  <c r="C2" i="145"/>
  <c r="C53" i="145" s="1"/>
  <c r="E53" i="145"/>
  <c r="F53" i="145"/>
  <c r="G53" i="145"/>
  <c r="H53" i="145"/>
  <c r="I53" i="145"/>
  <c r="B53" i="145"/>
  <c r="AG68" i="152"/>
  <c r="AF68" i="152"/>
  <c r="AE68" i="152"/>
  <c r="AD68" i="152"/>
  <c r="AC68" i="152"/>
  <c r="AB68" i="152"/>
  <c r="AA68" i="152"/>
  <c r="Z68" i="152"/>
  <c r="Y68" i="152"/>
  <c r="X68" i="152"/>
  <c r="W68" i="152"/>
  <c r="V68" i="152"/>
  <c r="U68" i="152"/>
  <c r="T68" i="152"/>
  <c r="S68" i="152"/>
  <c r="R68" i="152"/>
  <c r="Q68" i="152"/>
  <c r="P68" i="152"/>
  <c r="O68" i="152"/>
  <c r="N68" i="152"/>
  <c r="M68" i="152"/>
  <c r="L68" i="152"/>
  <c r="K68" i="152"/>
  <c r="J68" i="152"/>
  <c r="I68" i="152"/>
  <c r="H68" i="152"/>
  <c r="G68" i="152"/>
  <c r="F68" i="152"/>
  <c r="E68" i="152"/>
  <c r="D68" i="152"/>
  <c r="C68" i="152"/>
  <c r="B68" i="152"/>
  <c r="AG67" i="152"/>
  <c r="AG69" i="152" s="1"/>
  <c r="AF67" i="152"/>
  <c r="AF69" i="152" s="1"/>
  <c r="AE67" i="152"/>
  <c r="AE69" i="152" s="1"/>
  <c r="AD67" i="152"/>
  <c r="AD69" i="152" s="1"/>
  <c r="AC67" i="152"/>
  <c r="AC69" i="152" s="1"/>
  <c r="AB67" i="152"/>
  <c r="AB69" i="152" s="1"/>
  <c r="AA67" i="152"/>
  <c r="AA69" i="152" s="1"/>
  <c r="Z67" i="152"/>
  <c r="Z69" i="152" s="1"/>
  <c r="Y67" i="152"/>
  <c r="Y69" i="152" s="1"/>
  <c r="X67" i="152"/>
  <c r="X69" i="152" s="1"/>
  <c r="W67" i="152"/>
  <c r="W69" i="152" s="1"/>
  <c r="V67" i="152"/>
  <c r="V69" i="152" s="1"/>
  <c r="U67" i="152"/>
  <c r="U69" i="152" s="1"/>
  <c r="T67" i="152"/>
  <c r="T69" i="152" s="1"/>
  <c r="S67" i="152"/>
  <c r="S69" i="152" s="1"/>
  <c r="R67" i="152"/>
  <c r="R69" i="152" s="1"/>
  <c r="Q67" i="152"/>
  <c r="Q69" i="152" s="1"/>
  <c r="P67" i="152"/>
  <c r="P69" i="152" s="1"/>
  <c r="O67" i="152"/>
  <c r="O69" i="152" s="1"/>
  <c r="N67" i="152"/>
  <c r="N69" i="152" s="1"/>
  <c r="M67" i="152"/>
  <c r="M69" i="152" s="1"/>
  <c r="L67" i="152"/>
  <c r="L69" i="152" s="1"/>
  <c r="K67" i="152"/>
  <c r="K69" i="152" s="1"/>
  <c r="J67" i="152"/>
  <c r="J69" i="152" s="1"/>
  <c r="I67" i="152"/>
  <c r="I69" i="152" s="1"/>
  <c r="H67" i="152"/>
  <c r="H69" i="152" s="1"/>
  <c r="G67" i="152"/>
  <c r="G69" i="152" s="1"/>
  <c r="F67" i="152"/>
  <c r="F69" i="152" s="1"/>
  <c r="E67" i="152"/>
  <c r="E69" i="152" s="1"/>
  <c r="D67" i="152"/>
  <c r="D69" i="152" s="1"/>
  <c r="C67" i="152"/>
  <c r="C69" i="152" s="1"/>
  <c r="B67" i="152"/>
  <c r="B69" i="152" s="1"/>
  <c r="AG66" i="152"/>
  <c r="AF66" i="152"/>
  <c r="AE66" i="152"/>
  <c r="AD66" i="152"/>
  <c r="AC66" i="152"/>
  <c r="AB66" i="152"/>
  <c r="AA66" i="152"/>
  <c r="Z66" i="152"/>
  <c r="Y66" i="152"/>
  <c r="X66" i="152"/>
  <c r="W66" i="152"/>
  <c r="V66" i="152"/>
  <c r="U66" i="152"/>
  <c r="T66" i="152"/>
  <c r="S66" i="152"/>
  <c r="R66" i="152"/>
  <c r="Q66" i="152"/>
  <c r="P66" i="152"/>
  <c r="O66" i="152"/>
  <c r="N66" i="152"/>
  <c r="M66" i="152"/>
  <c r="L66" i="152"/>
  <c r="K66" i="152"/>
  <c r="J66" i="152"/>
  <c r="I66" i="152"/>
  <c r="H66" i="152"/>
  <c r="G66" i="152"/>
  <c r="F66" i="152"/>
  <c r="E66" i="152"/>
  <c r="D66" i="152"/>
  <c r="C66" i="152"/>
  <c r="B66" i="152"/>
  <c r="AH63" i="152"/>
  <c r="I51" i="145" s="1"/>
  <c r="AH62" i="152"/>
  <c r="I50" i="145" s="1"/>
  <c r="AH61" i="152"/>
  <c r="I49" i="145" s="1"/>
  <c r="AH60" i="152"/>
  <c r="I48" i="145" s="1"/>
  <c r="AH59" i="152"/>
  <c r="I47" i="145" s="1"/>
  <c r="AH58" i="152"/>
  <c r="I46" i="145" s="1"/>
  <c r="AH57" i="152"/>
  <c r="I45" i="145" s="1"/>
  <c r="AH56" i="152"/>
  <c r="I44" i="145" s="1"/>
  <c r="AH55" i="152"/>
  <c r="I43" i="145" s="1"/>
  <c r="AH54" i="152"/>
  <c r="I42" i="145" s="1"/>
  <c r="AH53" i="152"/>
  <c r="I41" i="145" s="1"/>
  <c r="AH52" i="152"/>
  <c r="I40" i="145" s="1"/>
  <c r="AH51" i="152"/>
  <c r="I39" i="145" s="1"/>
  <c r="AH50" i="152"/>
  <c r="I38" i="145" s="1"/>
  <c r="AH49" i="152"/>
  <c r="I37" i="145" s="1"/>
  <c r="AH48" i="152"/>
  <c r="I36" i="145" s="1"/>
  <c r="AG46" i="152"/>
  <c r="AF46" i="152"/>
  <c r="AE46" i="152"/>
  <c r="AD46" i="152"/>
  <c r="AC46" i="152"/>
  <c r="AB46" i="152"/>
  <c r="AA46" i="152"/>
  <c r="Z46" i="152"/>
  <c r="Y46" i="152"/>
  <c r="X46" i="152"/>
  <c r="W46" i="152"/>
  <c r="V46" i="152"/>
  <c r="U46" i="152"/>
  <c r="T46" i="152"/>
  <c r="S46" i="152"/>
  <c r="R46" i="152"/>
  <c r="Q46" i="152"/>
  <c r="P46" i="152"/>
  <c r="O46" i="152"/>
  <c r="N46" i="152"/>
  <c r="M46" i="152"/>
  <c r="L46" i="152"/>
  <c r="K46" i="152"/>
  <c r="J46" i="152"/>
  <c r="I46" i="152"/>
  <c r="H46" i="152"/>
  <c r="G46" i="152"/>
  <c r="F46" i="152"/>
  <c r="E46" i="152"/>
  <c r="D46" i="152"/>
  <c r="C46" i="152"/>
  <c r="B46" i="152"/>
  <c r="AG45" i="152"/>
  <c r="AF45" i="152"/>
  <c r="AE45" i="152"/>
  <c r="AD45" i="152"/>
  <c r="AC45" i="152"/>
  <c r="AB45" i="152"/>
  <c r="AA45" i="152"/>
  <c r="Z45" i="152"/>
  <c r="Y45" i="152"/>
  <c r="X45" i="152"/>
  <c r="W45" i="152"/>
  <c r="V45" i="152"/>
  <c r="U45" i="152"/>
  <c r="T45" i="152"/>
  <c r="S45" i="152"/>
  <c r="R45" i="152"/>
  <c r="Q45" i="152"/>
  <c r="P45" i="152"/>
  <c r="O45" i="152"/>
  <c r="N45" i="152"/>
  <c r="M45" i="152"/>
  <c r="L45" i="152"/>
  <c r="K45" i="152"/>
  <c r="J45" i="152"/>
  <c r="I45" i="152"/>
  <c r="H45" i="152"/>
  <c r="G45" i="152"/>
  <c r="F45" i="152"/>
  <c r="E45" i="152"/>
  <c r="D45" i="152"/>
  <c r="C45" i="152"/>
  <c r="B45" i="152"/>
  <c r="AH44" i="152"/>
  <c r="I32" i="145" s="1"/>
  <c r="AG43" i="152"/>
  <c r="AF43" i="152"/>
  <c r="AE43" i="152"/>
  <c r="AD43" i="152"/>
  <c r="AC43" i="152"/>
  <c r="AB43" i="152"/>
  <c r="AA43" i="152"/>
  <c r="Z43" i="152"/>
  <c r="Y43" i="152"/>
  <c r="X43" i="152"/>
  <c r="W43" i="152"/>
  <c r="V43" i="152"/>
  <c r="U43" i="152"/>
  <c r="T43" i="152"/>
  <c r="S43" i="152"/>
  <c r="R43" i="152"/>
  <c r="Q43" i="152"/>
  <c r="P43" i="152"/>
  <c r="O43" i="152"/>
  <c r="N43" i="152"/>
  <c r="M43" i="152"/>
  <c r="L43" i="152"/>
  <c r="K43" i="152"/>
  <c r="J43" i="152"/>
  <c r="I43" i="152"/>
  <c r="H43" i="152"/>
  <c r="G43" i="152"/>
  <c r="F43" i="152"/>
  <c r="E43" i="152"/>
  <c r="D43" i="152"/>
  <c r="C43" i="152"/>
  <c r="B43" i="152"/>
  <c r="AH42" i="152"/>
  <c r="I30" i="145" s="1"/>
  <c r="AG41" i="152"/>
  <c r="AF41" i="152"/>
  <c r="AE41" i="152"/>
  <c r="AD41" i="152"/>
  <c r="AC41" i="152"/>
  <c r="AB41" i="152"/>
  <c r="AA41" i="152"/>
  <c r="Z41" i="152"/>
  <c r="Y41" i="152"/>
  <c r="X41" i="152"/>
  <c r="W41" i="152"/>
  <c r="V41" i="152"/>
  <c r="U41" i="152"/>
  <c r="T41" i="152"/>
  <c r="S41" i="152"/>
  <c r="R41" i="152"/>
  <c r="Q41" i="152"/>
  <c r="P41" i="152"/>
  <c r="O41" i="152"/>
  <c r="N41" i="152"/>
  <c r="M41" i="152"/>
  <c r="L41" i="152"/>
  <c r="K41" i="152"/>
  <c r="J41" i="152"/>
  <c r="I41" i="152"/>
  <c r="H41" i="152"/>
  <c r="G41" i="152"/>
  <c r="F41" i="152"/>
  <c r="E41" i="152"/>
  <c r="D41" i="152"/>
  <c r="C41" i="152"/>
  <c r="B41" i="152"/>
  <c r="AH40" i="152"/>
  <c r="I28" i="145" s="1"/>
  <c r="AG38" i="152"/>
  <c r="AF38" i="152"/>
  <c r="AE38" i="152"/>
  <c r="AD38" i="152"/>
  <c r="AC38" i="152"/>
  <c r="AB38" i="152"/>
  <c r="AA38" i="152"/>
  <c r="Z38" i="152"/>
  <c r="Y38" i="152"/>
  <c r="X38" i="152"/>
  <c r="W38" i="152"/>
  <c r="V38" i="152"/>
  <c r="U38" i="152"/>
  <c r="T38" i="152"/>
  <c r="S38" i="152"/>
  <c r="R38" i="152"/>
  <c r="Q38" i="152"/>
  <c r="P38" i="152"/>
  <c r="O38" i="152"/>
  <c r="N38" i="152"/>
  <c r="M38" i="152"/>
  <c r="L38" i="152"/>
  <c r="K38" i="152"/>
  <c r="J38" i="152"/>
  <c r="I38" i="152"/>
  <c r="H38" i="152"/>
  <c r="G38" i="152"/>
  <c r="F38" i="152"/>
  <c r="E38" i="152"/>
  <c r="D38" i="152"/>
  <c r="C38" i="152"/>
  <c r="B38" i="152"/>
  <c r="AG37" i="152"/>
  <c r="AF37" i="152"/>
  <c r="AE37" i="152"/>
  <c r="AD37" i="152"/>
  <c r="AC37" i="152"/>
  <c r="AB37" i="152"/>
  <c r="AA37" i="152"/>
  <c r="Z37" i="152"/>
  <c r="Y37" i="152"/>
  <c r="X37" i="152"/>
  <c r="W37" i="152"/>
  <c r="V37" i="152"/>
  <c r="U37" i="152"/>
  <c r="T37" i="152"/>
  <c r="S37" i="152"/>
  <c r="R37" i="152"/>
  <c r="Q37" i="152"/>
  <c r="P37" i="152"/>
  <c r="O37" i="152"/>
  <c r="N37" i="152"/>
  <c r="M37" i="152"/>
  <c r="L37" i="152"/>
  <c r="K37" i="152"/>
  <c r="J37" i="152"/>
  <c r="I37" i="152"/>
  <c r="H37" i="152"/>
  <c r="G37" i="152"/>
  <c r="F37" i="152"/>
  <c r="E37" i="152"/>
  <c r="D37" i="152"/>
  <c r="C37" i="152"/>
  <c r="B37" i="152"/>
  <c r="AH36" i="152"/>
  <c r="I24" i="145" s="1"/>
  <c r="AG35" i="152"/>
  <c r="AF35" i="152"/>
  <c r="AE35" i="152"/>
  <c r="AD35" i="152"/>
  <c r="AC35" i="152"/>
  <c r="AB35" i="152"/>
  <c r="AA35" i="152"/>
  <c r="Z35" i="152"/>
  <c r="Y35" i="152"/>
  <c r="X35" i="152"/>
  <c r="W35" i="152"/>
  <c r="V35" i="152"/>
  <c r="U35" i="152"/>
  <c r="T35" i="152"/>
  <c r="S35" i="152"/>
  <c r="R35" i="152"/>
  <c r="Q35" i="152"/>
  <c r="P35" i="152"/>
  <c r="O35" i="152"/>
  <c r="N35" i="152"/>
  <c r="M35" i="152"/>
  <c r="L35" i="152"/>
  <c r="K35" i="152"/>
  <c r="J35" i="152"/>
  <c r="I35" i="152"/>
  <c r="H35" i="152"/>
  <c r="G35" i="152"/>
  <c r="F35" i="152"/>
  <c r="E35" i="152"/>
  <c r="D35" i="152"/>
  <c r="C35" i="152"/>
  <c r="B35" i="152"/>
  <c r="AH34" i="152"/>
  <c r="I22" i="145" s="1"/>
  <c r="AG33" i="152"/>
  <c r="AF33" i="152"/>
  <c r="AE33" i="152"/>
  <c r="AD33" i="152"/>
  <c r="AC33" i="152"/>
  <c r="AB33" i="152"/>
  <c r="AA33" i="152"/>
  <c r="Z33" i="152"/>
  <c r="Y33" i="152"/>
  <c r="X33" i="152"/>
  <c r="W33" i="152"/>
  <c r="V33" i="152"/>
  <c r="U33" i="152"/>
  <c r="T33" i="152"/>
  <c r="S33" i="152"/>
  <c r="R33" i="152"/>
  <c r="Q33" i="152"/>
  <c r="P33" i="152"/>
  <c r="O33" i="152"/>
  <c r="N33" i="152"/>
  <c r="M33" i="152"/>
  <c r="L33" i="152"/>
  <c r="K33" i="152"/>
  <c r="J33" i="152"/>
  <c r="I33" i="152"/>
  <c r="H33" i="152"/>
  <c r="G33" i="152"/>
  <c r="F33" i="152"/>
  <c r="E33" i="152"/>
  <c r="D33" i="152"/>
  <c r="C33" i="152"/>
  <c r="B33" i="152"/>
  <c r="AH32" i="152"/>
  <c r="I20" i="145" s="1"/>
  <c r="AG30" i="152"/>
  <c r="AF30" i="152"/>
  <c r="AE30" i="152"/>
  <c r="AD30" i="152"/>
  <c r="AC30" i="152"/>
  <c r="AB30" i="152"/>
  <c r="AA30" i="152"/>
  <c r="Z30" i="152"/>
  <c r="Y30" i="152"/>
  <c r="X30" i="152"/>
  <c r="W30" i="152"/>
  <c r="V30" i="152"/>
  <c r="U30" i="152"/>
  <c r="T30" i="152"/>
  <c r="S30" i="152"/>
  <c r="R30" i="152"/>
  <c r="Q30" i="152"/>
  <c r="P30" i="152"/>
  <c r="O30" i="152"/>
  <c r="N30" i="152"/>
  <c r="M30" i="152"/>
  <c r="L30" i="152"/>
  <c r="K30" i="152"/>
  <c r="J30" i="152"/>
  <c r="I30" i="152"/>
  <c r="H30" i="152"/>
  <c r="G30" i="152"/>
  <c r="F30" i="152"/>
  <c r="E30" i="152"/>
  <c r="D30" i="152"/>
  <c r="C30" i="152"/>
  <c r="B30" i="152"/>
  <c r="AG29" i="152"/>
  <c r="AF29" i="152"/>
  <c r="AE29" i="152"/>
  <c r="AD29" i="152"/>
  <c r="AC29" i="152"/>
  <c r="AB29" i="152"/>
  <c r="AA29" i="152"/>
  <c r="Z29" i="152"/>
  <c r="Y29" i="152"/>
  <c r="X29" i="152"/>
  <c r="W29" i="152"/>
  <c r="V29" i="152"/>
  <c r="U29" i="152"/>
  <c r="T29" i="152"/>
  <c r="S29" i="152"/>
  <c r="R29" i="152"/>
  <c r="Q29" i="152"/>
  <c r="P29" i="152"/>
  <c r="O29" i="152"/>
  <c r="N29" i="152"/>
  <c r="M29" i="152"/>
  <c r="L29" i="152"/>
  <c r="K29" i="152"/>
  <c r="J29" i="152"/>
  <c r="I29" i="152"/>
  <c r="H29" i="152"/>
  <c r="G29" i="152"/>
  <c r="F29" i="152"/>
  <c r="E29" i="152"/>
  <c r="D29" i="152"/>
  <c r="C29" i="152"/>
  <c r="B29" i="152"/>
  <c r="AH28" i="152"/>
  <c r="I16" i="145" s="1"/>
  <c r="AH27" i="152"/>
  <c r="I15" i="145" s="1"/>
  <c r="AH26" i="152"/>
  <c r="I14" i="145" s="1"/>
  <c r="AG25" i="152"/>
  <c r="AF25" i="152"/>
  <c r="AE25" i="152"/>
  <c r="AD25" i="152"/>
  <c r="AC25" i="152"/>
  <c r="AB25" i="152"/>
  <c r="AA25" i="152"/>
  <c r="Z25" i="152"/>
  <c r="Y25" i="152"/>
  <c r="X25" i="152"/>
  <c r="W25" i="152"/>
  <c r="V25" i="152"/>
  <c r="U25" i="152"/>
  <c r="T25" i="152"/>
  <c r="S25" i="152"/>
  <c r="R25" i="152"/>
  <c r="Q25" i="152"/>
  <c r="P25" i="152"/>
  <c r="O25" i="152"/>
  <c r="N25" i="152"/>
  <c r="M25" i="152"/>
  <c r="L25" i="152"/>
  <c r="K25" i="152"/>
  <c r="J25" i="152"/>
  <c r="I25" i="152"/>
  <c r="H25" i="152"/>
  <c r="G25" i="152"/>
  <c r="F25" i="152"/>
  <c r="E25" i="152"/>
  <c r="D25" i="152"/>
  <c r="C25" i="152"/>
  <c r="B25" i="152"/>
  <c r="AH24" i="152"/>
  <c r="AG22" i="152"/>
  <c r="AF22" i="152"/>
  <c r="AE22" i="152"/>
  <c r="AD22" i="152"/>
  <c r="AC22" i="152"/>
  <c r="AB22" i="152"/>
  <c r="AA22" i="152"/>
  <c r="Z22" i="152"/>
  <c r="Y22" i="152"/>
  <c r="X22" i="152"/>
  <c r="W22" i="152"/>
  <c r="V22" i="152"/>
  <c r="U22" i="152"/>
  <c r="T22" i="152"/>
  <c r="S22" i="152"/>
  <c r="R22" i="152"/>
  <c r="Q22" i="152"/>
  <c r="P22" i="152"/>
  <c r="O22" i="152"/>
  <c r="N22" i="152"/>
  <c r="M22" i="152"/>
  <c r="L22" i="152"/>
  <c r="K22" i="152"/>
  <c r="J22" i="152"/>
  <c r="I22" i="152"/>
  <c r="H22" i="152"/>
  <c r="G22" i="152"/>
  <c r="F22" i="152"/>
  <c r="E22" i="152"/>
  <c r="D22" i="152"/>
  <c r="C22" i="152"/>
  <c r="B22" i="152"/>
  <c r="AG21" i="152"/>
  <c r="AF21" i="152"/>
  <c r="AE21" i="152"/>
  <c r="AD21" i="152"/>
  <c r="AC21" i="152"/>
  <c r="AB21" i="152"/>
  <c r="AA21" i="152"/>
  <c r="Z21" i="152"/>
  <c r="Y21" i="152"/>
  <c r="X21" i="152"/>
  <c r="W21" i="152"/>
  <c r="V21" i="152"/>
  <c r="U21" i="152"/>
  <c r="T21" i="152"/>
  <c r="S21" i="152"/>
  <c r="R21" i="152"/>
  <c r="Q21" i="152"/>
  <c r="P21" i="152"/>
  <c r="O21" i="152"/>
  <c r="N21" i="152"/>
  <c r="M21" i="152"/>
  <c r="L21" i="152"/>
  <c r="K21" i="152"/>
  <c r="J21" i="152"/>
  <c r="I21" i="152"/>
  <c r="H21" i="152"/>
  <c r="G21" i="152"/>
  <c r="F21" i="152"/>
  <c r="E21" i="152"/>
  <c r="D21" i="152"/>
  <c r="C21" i="152"/>
  <c r="B21" i="152"/>
  <c r="AH20" i="152"/>
  <c r="I8" i="145" s="1"/>
  <c r="AG19" i="152"/>
  <c r="AF19" i="152"/>
  <c r="AE19" i="152"/>
  <c r="AD19" i="152"/>
  <c r="AC19" i="152"/>
  <c r="AB19" i="152"/>
  <c r="AA19" i="152"/>
  <c r="Z19" i="152"/>
  <c r="Y19" i="152"/>
  <c r="X19" i="152"/>
  <c r="W19" i="152"/>
  <c r="V19" i="152"/>
  <c r="U19" i="152"/>
  <c r="T19" i="152"/>
  <c r="S19" i="152"/>
  <c r="R19" i="152"/>
  <c r="Q19" i="152"/>
  <c r="P19" i="152"/>
  <c r="O19" i="152"/>
  <c r="N19" i="152"/>
  <c r="M19" i="152"/>
  <c r="L19" i="152"/>
  <c r="K19" i="152"/>
  <c r="J19" i="152"/>
  <c r="I19" i="152"/>
  <c r="H19" i="152"/>
  <c r="G19" i="152"/>
  <c r="F19" i="152"/>
  <c r="E19" i="152"/>
  <c r="D19" i="152"/>
  <c r="C19" i="152"/>
  <c r="B19" i="152"/>
  <c r="AH18" i="152"/>
  <c r="I6" i="145" s="1"/>
  <c r="AG17" i="152"/>
  <c r="AF17" i="152"/>
  <c r="AE17" i="152"/>
  <c r="AD17" i="152"/>
  <c r="AC17" i="152"/>
  <c r="AB17" i="152"/>
  <c r="AA17" i="152"/>
  <c r="Z17" i="152"/>
  <c r="Y17" i="152"/>
  <c r="X17" i="152"/>
  <c r="W17" i="152"/>
  <c r="V17" i="152"/>
  <c r="U17" i="152"/>
  <c r="T17" i="152"/>
  <c r="S17" i="152"/>
  <c r="R17" i="152"/>
  <c r="Q17" i="152"/>
  <c r="P17" i="152"/>
  <c r="O17" i="152"/>
  <c r="N17" i="152"/>
  <c r="M17" i="152"/>
  <c r="L17" i="152"/>
  <c r="K17" i="152"/>
  <c r="J17" i="152"/>
  <c r="I17" i="152"/>
  <c r="H17" i="152"/>
  <c r="G17" i="152"/>
  <c r="F17" i="152"/>
  <c r="E17" i="152"/>
  <c r="D17" i="152"/>
  <c r="C17" i="152"/>
  <c r="B17" i="152"/>
  <c r="AH16" i="152"/>
  <c r="AH15" i="152"/>
  <c r="I3" i="145" s="1"/>
  <c r="AJ14" i="152"/>
  <c r="AJ13" i="152"/>
  <c r="AG68" i="151"/>
  <c r="AF68" i="151"/>
  <c r="AE68" i="151"/>
  <c r="AD68" i="151"/>
  <c r="AC68" i="151"/>
  <c r="AB68" i="151"/>
  <c r="AA68" i="151"/>
  <c r="Z68" i="151"/>
  <c r="Y68" i="151"/>
  <c r="X68" i="151"/>
  <c r="W68" i="151"/>
  <c r="V68" i="151"/>
  <c r="U68" i="151"/>
  <c r="T68" i="151"/>
  <c r="S68" i="151"/>
  <c r="R68" i="151"/>
  <c r="Q68" i="151"/>
  <c r="P68" i="151"/>
  <c r="O68" i="151"/>
  <c r="N68" i="151"/>
  <c r="M68" i="151"/>
  <c r="L68" i="151"/>
  <c r="K68" i="151"/>
  <c r="J68" i="151"/>
  <c r="I68" i="151"/>
  <c r="H68" i="151"/>
  <c r="G68" i="151"/>
  <c r="F68" i="151"/>
  <c r="E68" i="151"/>
  <c r="D68" i="151"/>
  <c r="C68" i="151"/>
  <c r="B68" i="151"/>
  <c r="AG67" i="151"/>
  <c r="AG69" i="151" s="1"/>
  <c r="AF67" i="151"/>
  <c r="AF69" i="151" s="1"/>
  <c r="AE67" i="151"/>
  <c r="AE69" i="151" s="1"/>
  <c r="AD67" i="151"/>
  <c r="AD69" i="151" s="1"/>
  <c r="AC67" i="151"/>
  <c r="AC69" i="151" s="1"/>
  <c r="AB67" i="151"/>
  <c r="AB69" i="151" s="1"/>
  <c r="AA67" i="151"/>
  <c r="AA69" i="151" s="1"/>
  <c r="Z67" i="151"/>
  <c r="Z69" i="151" s="1"/>
  <c r="Y67" i="151"/>
  <c r="Y69" i="151" s="1"/>
  <c r="X67" i="151"/>
  <c r="X69" i="151" s="1"/>
  <c r="W67" i="151"/>
  <c r="W69" i="151" s="1"/>
  <c r="V67" i="151"/>
  <c r="V69" i="151" s="1"/>
  <c r="U67" i="151"/>
  <c r="U69" i="151" s="1"/>
  <c r="T67" i="151"/>
  <c r="T69" i="151" s="1"/>
  <c r="S67" i="151"/>
  <c r="S69" i="151" s="1"/>
  <c r="R67" i="151"/>
  <c r="R69" i="151" s="1"/>
  <c r="Q67" i="151"/>
  <c r="Q69" i="151" s="1"/>
  <c r="P67" i="151"/>
  <c r="P69" i="151" s="1"/>
  <c r="O67" i="151"/>
  <c r="O69" i="151" s="1"/>
  <c r="N67" i="151"/>
  <c r="N69" i="151" s="1"/>
  <c r="M67" i="151"/>
  <c r="M69" i="151" s="1"/>
  <c r="L67" i="151"/>
  <c r="L69" i="151" s="1"/>
  <c r="K67" i="151"/>
  <c r="K69" i="151" s="1"/>
  <c r="J67" i="151"/>
  <c r="J69" i="151" s="1"/>
  <c r="I67" i="151"/>
  <c r="I69" i="151" s="1"/>
  <c r="H67" i="151"/>
  <c r="H69" i="151" s="1"/>
  <c r="G67" i="151"/>
  <c r="G69" i="151" s="1"/>
  <c r="F67" i="151"/>
  <c r="F69" i="151" s="1"/>
  <c r="E67" i="151"/>
  <c r="E69" i="151" s="1"/>
  <c r="D67" i="151"/>
  <c r="D69" i="151" s="1"/>
  <c r="C67" i="151"/>
  <c r="C69" i="151" s="1"/>
  <c r="B67" i="151"/>
  <c r="B69" i="151" s="1"/>
  <c r="AG66" i="151"/>
  <c r="AF66" i="151"/>
  <c r="AE66" i="151"/>
  <c r="AD66" i="151"/>
  <c r="AC66" i="151"/>
  <c r="AB66" i="151"/>
  <c r="AA66" i="151"/>
  <c r="Z66" i="151"/>
  <c r="Y66" i="151"/>
  <c r="X66" i="151"/>
  <c r="W66" i="151"/>
  <c r="V66" i="151"/>
  <c r="U66" i="151"/>
  <c r="T66" i="151"/>
  <c r="S66" i="151"/>
  <c r="R66" i="151"/>
  <c r="Q66" i="151"/>
  <c r="P66" i="151"/>
  <c r="O66" i="151"/>
  <c r="N66" i="151"/>
  <c r="M66" i="151"/>
  <c r="L66" i="151"/>
  <c r="K66" i="151"/>
  <c r="J66" i="151"/>
  <c r="I66" i="151"/>
  <c r="H66" i="151"/>
  <c r="G66" i="151"/>
  <c r="F66" i="151"/>
  <c r="E66" i="151"/>
  <c r="D66" i="151"/>
  <c r="C66" i="151"/>
  <c r="B66" i="151"/>
  <c r="AH63" i="151"/>
  <c r="H51" i="145" s="1"/>
  <c r="AH62" i="151"/>
  <c r="H50" i="145" s="1"/>
  <c r="AH61" i="151"/>
  <c r="H49" i="145" s="1"/>
  <c r="AH60" i="151"/>
  <c r="H48" i="145" s="1"/>
  <c r="AH59" i="151"/>
  <c r="H47" i="145" s="1"/>
  <c r="AH58" i="151"/>
  <c r="H46" i="145" s="1"/>
  <c r="AH57" i="151"/>
  <c r="H45" i="145" s="1"/>
  <c r="AH56" i="151"/>
  <c r="H44" i="145" s="1"/>
  <c r="AH55" i="151"/>
  <c r="H43" i="145" s="1"/>
  <c r="AH54" i="151"/>
  <c r="H42" i="145" s="1"/>
  <c r="AH53" i="151"/>
  <c r="H41" i="145" s="1"/>
  <c r="AH52" i="151"/>
  <c r="H40" i="145" s="1"/>
  <c r="AH51" i="151"/>
  <c r="H39" i="145" s="1"/>
  <c r="AH50" i="151"/>
  <c r="H38" i="145" s="1"/>
  <c r="AH49" i="151"/>
  <c r="H37" i="145" s="1"/>
  <c r="AH48" i="151"/>
  <c r="H36" i="145" s="1"/>
  <c r="AG46" i="151"/>
  <c r="AF46" i="151"/>
  <c r="AE46" i="151"/>
  <c r="AD46" i="151"/>
  <c r="AC46" i="151"/>
  <c r="AB46" i="151"/>
  <c r="AA46" i="151"/>
  <c r="Z46" i="151"/>
  <c r="Y46" i="151"/>
  <c r="X46" i="151"/>
  <c r="W46" i="151"/>
  <c r="V46" i="151"/>
  <c r="U46" i="151"/>
  <c r="T46" i="151"/>
  <c r="S46" i="151"/>
  <c r="R46" i="151"/>
  <c r="Q46" i="151"/>
  <c r="P46" i="151"/>
  <c r="O46" i="151"/>
  <c r="N46" i="151"/>
  <c r="M46" i="151"/>
  <c r="L46" i="151"/>
  <c r="K46" i="151"/>
  <c r="J46" i="151"/>
  <c r="I46" i="151"/>
  <c r="H46" i="151"/>
  <c r="G46" i="151"/>
  <c r="F46" i="151"/>
  <c r="E46" i="151"/>
  <c r="D46" i="151"/>
  <c r="C46" i="151"/>
  <c r="B46" i="151"/>
  <c r="AG45" i="151"/>
  <c r="AF45" i="151"/>
  <c r="AE45" i="151"/>
  <c r="AD45" i="151"/>
  <c r="AC45" i="151"/>
  <c r="AB45" i="151"/>
  <c r="AA45" i="151"/>
  <c r="Z45" i="151"/>
  <c r="Y45" i="151"/>
  <c r="X45" i="151"/>
  <c r="W45" i="151"/>
  <c r="V45" i="151"/>
  <c r="U45" i="151"/>
  <c r="T45" i="151"/>
  <c r="S45" i="151"/>
  <c r="R45" i="151"/>
  <c r="Q45" i="151"/>
  <c r="P45" i="151"/>
  <c r="O45" i="151"/>
  <c r="N45" i="151"/>
  <c r="M45" i="151"/>
  <c r="L45" i="151"/>
  <c r="K45" i="151"/>
  <c r="J45" i="151"/>
  <c r="I45" i="151"/>
  <c r="H45" i="151"/>
  <c r="G45" i="151"/>
  <c r="F45" i="151"/>
  <c r="E45" i="151"/>
  <c r="D45" i="151"/>
  <c r="C45" i="151"/>
  <c r="B45" i="151"/>
  <c r="AH44" i="151"/>
  <c r="H32" i="145" s="1"/>
  <c r="AG43" i="151"/>
  <c r="AF43" i="151"/>
  <c r="AE43" i="151"/>
  <c r="AD43" i="151"/>
  <c r="AC43" i="151"/>
  <c r="AB43" i="151"/>
  <c r="AA43" i="151"/>
  <c r="Z43" i="151"/>
  <c r="Y43" i="151"/>
  <c r="X43" i="151"/>
  <c r="W43" i="151"/>
  <c r="V43" i="151"/>
  <c r="U43" i="151"/>
  <c r="T43" i="151"/>
  <c r="S43" i="151"/>
  <c r="R43" i="151"/>
  <c r="Q43" i="151"/>
  <c r="P43" i="151"/>
  <c r="O43" i="151"/>
  <c r="N43" i="151"/>
  <c r="M43" i="151"/>
  <c r="L43" i="151"/>
  <c r="K43" i="151"/>
  <c r="J43" i="151"/>
  <c r="I43" i="151"/>
  <c r="H43" i="151"/>
  <c r="G43" i="151"/>
  <c r="F43" i="151"/>
  <c r="E43" i="151"/>
  <c r="D43" i="151"/>
  <c r="C43" i="151"/>
  <c r="B43" i="151"/>
  <c r="AH42" i="151"/>
  <c r="H30" i="145" s="1"/>
  <c r="AG41" i="151"/>
  <c r="AF41" i="151"/>
  <c r="AE41" i="151"/>
  <c r="AD41" i="151"/>
  <c r="AC41" i="151"/>
  <c r="AB41" i="151"/>
  <c r="AA41" i="151"/>
  <c r="Z41" i="151"/>
  <c r="Y41" i="151"/>
  <c r="X41" i="151"/>
  <c r="W41" i="151"/>
  <c r="V41" i="151"/>
  <c r="U41" i="151"/>
  <c r="T41" i="151"/>
  <c r="S41" i="151"/>
  <c r="R41" i="151"/>
  <c r="Q41" i="151"/>
  <c r="P41" i="151"/>
  <c r="O41" i="151"/>
  <c r="N41" i="151"/>
  <c r="M41" i="151"/>
  <c r="L41" i="151"/>
  <c r="K41" i="151"/>
  <c r="J41" i="151"/>
  <c r="I41" i="151"/>
  <c r="H41" i="151"/>
  <c r="G41" i="151"/>
  <c r="F41" i="151"/>
  <c r="E41" i="151"/>
  <c r="D41" i="151"/>
  <c r="C41" i="151"/>
  <c r="B41" i="151"/>
  <c r="AH40" i="151"/>
  <c r="H28" i="145" s="1"/>
  <c r="AG38" i="151"/>
  <c r="AF38" i="151"/>
  <c r="AE38" i="151"/>
  <c r="AD38" i="151"/>
  <c r="AC38" i="151"/>
  <c r="AB38" i="151"/>
  <c r="AA38" i="151"/>
  <c r="Z38" i="151"/>
  <c r="Y38" i="151"/>
  <c r="X38" i="151"/>
  <c r="W38" i="151"/>
  <c r="V38" i="151"/>
  <c r="U38" i="151"/>
  <c r="T38" i="151"/>
  <c r="S38" i="151"/>
  <c r="R38" i="151"/>
  <c r="Q38" i="151"/>
  <c r="P38" i="151"/>
  <c r="O38" i="151"/>
  <c r="N38" i="151"/>
  <c r="M38" i="151"/>
  <c r="L38" i="151"/>
  <c r="K38" i="151"/>
  <c r="J38" i="151"/>
  <c r="I38" i="151"/>
  <c r="H38" i="151"/>
  <c r="G38" i="151"/>
  <c r="F38" i="151"/>
  <c r="E38" i="151"/>
  <c r="D38" i="151"/>
  <c r="C38" i="151"/>
  <c r="B38" i="151"/>
  <c r="AG37" i="151"/>
  <c r="AF37" i="151"/>
  <c r="AE37" i="151"/>
  <c r="AD37" i="151"/>
  <c r="AC37" i="151"/>
  <c r="AB37" i="151"/>
  <c r="AA37" i="151"/>
  <c r="Z37" i="151"/>
  <c r="Y37" i="151"/>
  <c r="X37" i="151"/>
  <c r="W37" i="151"/>
  <c r="V37" i="151"/>
  <c r="U37" i="151"/>
  <c r="T37" i="151"/>
  <c r="S37" i="151"/>
  <c r="R37" i="151"/>
  <c r="Q37" i="151"/>
  <c r="P37" i="151"/>
  <c r="O37" i="151"/>
  <c r="N37" i="151"/>
  <c r="M37" i="151"/>
  <c r="L37" i="151"/>
  <c r="K37" i="151"/>
  <c r="J37" i="151"/>
  <c r="I37" i="151"/>
  <c r="H37" i="151"/>
  <c r="G37" i="151"/>
  <c r="F37" i="151"/>
  <c r="E37" i="151"/>
  <c r="D37" i="151"/>
  <c r="C37" i="151"/>
  <c r="B37" i="151"/>
  <c r="AH36" i="151"/>
  <c r="H24" i="145" s="1"/>
  <c r="AG35" i="151"/>
  <c r="AF35" i="151"/>
  <c r="AE35" i="151"/>
  <c r="AD35" i="151"/>
  <c r="AC35" i="151"/>
  <c r="AB35" i="151"/>
  <c r="AA35" i="151"/>
  <c r="Z35" i="151"/>
  <c r="Y35" i="151"/>
  <c r="X35" i="151"/>
  <c r="W35" i="151"/>
  <c r="V35" i="151"/>
  <c r="U35" i="151"/>
  <c r="T35" i="151"/>
  <c r="S35" i="151"/>
  <c r="R35" i="151"/>
  <c r="Q35" i="151"/>
  <c r="P35" i="151"/>
  <c r="O35" i="151"/>
  <c r="N35" i="151"/>
  <c r="M35" i="151"/>
  <c r="L35" i="151"/>
  <c r="K35" i="151"/>
  <c r="J35" i="151"/>
  <c r="I35" i="151"/>
  <c r="H35" i="151"/>
  <c r="G35" i="151"/>
  <c r="F35" i="151"/>
  <c r="E35" i="151"/>
  <c r="D35" i="151"/>
  <c r="C35" i="151"/>
  <c r="B35" i="151"/>
  <c r="AH34" i="151"/>
  <c r="H22" i="145" s="1"/>
  <c r="AG33" i="151"/>
  <c r="AF33" i="151"/>
  <c r="AE33" i="151"/>
  <c r="AD33" i="151"/>
  <c r="AC33" i="151"/>
  <c r="AB33" i="151"/>
  <c r="AA33" i="151"/>
  <c r="Z33" i="151"/>
  <c r="Y33" i="151"/>
  <c r="X33" i="151"/>
  <c r="W33" i="151"/>
  <c r="V33" i="151"/>
  <c r="U33" i="151"/>
  <c r="T33" i="151"/>
  <c r="S33" i="151"/>
  <c r="R33" i="151"/>
  <c r="Q33" i="151"/>
  <c r="P33" i="151"/>
  <c r="O33" i="151"/>
  <c r="N33" i="151"/>
  <c r="M33" i="151"/>
  <c r="L33" i="151"/>
  <c r="K33" i="151"/>
  <c r="J33" i="151"/>
  <c r="I33" i="151"/>
  <c r="H33" i="151"/>
  <c r="G33" i="151"/>
  <c r="F33" i="151"/>
  <c r="E33" i="151"/>
  <c r="D33" i="151"/>
  <c r="C33" i="151"/>
  <c r="B33" i="151"/>
  <c r="AH32" i="151"/>
  <c r="H20" i="145" s="1"/>
  <c r="AG30" i="151"/>
  <c r="AF30" i="151"/>
  <c r="AE30" i="151"/>
  <c r="AD30" i="151"/>
  <c r="AC30" i="151"/>
  <c r="AB30" i="151"/>
  <c r="AA30" i="151"/>
  <c r="Z30" i="151"/>
  <c r="Y30" i="151"/>
  <c r="X30" i="151"/>
  <c r="W30" i="151"/>
  <c r="V30" i="151"/>
  <c r="U30" i="151"/>
  <c r="T30" i="151"/>
  <c r="S30" i="151"/>
  <c r="R30" i="151"/>
  <c r="Q30" i="151"/>
  <c r="P30" i="151"/>
  <c r="O30" i="151"/>
  <c r="N30" i="151"/>
  <c r="M30" i="151"/>
  <c r="L30" i="151"/>
  <c r="K30" i="151"/>
  <c r="J30" i="151"/>
  <c r="I30" i="151"/>
  <c r="H30" i="151"/>
  <c r="G30" i="151"/>
  <c r="F30" i="151"/>
  <c r="E30" i="151"/>
  <c r="D30" i="151"/>
  <c r="C30" i="151"/>
  <c r="B30" i="151"/>
  <c r="AG29" i="151"/>
  <c r="AF29" i="151"/>
  <c r="AE29" i="151"/>
  <c r="AD29" i="151"/>
  <c r="AC29" i="151"/>
  <c r="AB29" i="151"/>
  <c r="AA29" i="151"/>
  <c r="Z29" i="151"/>
  <c r="Y29" i="151"/>
  <c r="X29" i="151"/>
  <c r="W29" i="151"/>
  <c r="V29" i="151"/>
  <c r="U29" i="151"/>
  <c r="T29" i="151"/>
  <c r="S29" i="151"/>
  <c r="R29" i="151"/>
  <c r="Q29" i="151"/>
  <c r="P29" i="151"/>
  <c r="O29" i="151"/>
  <c r="N29" i="151"/>
  <c r="M29" i="151"/>
  <c r="L29" i="151"/>
  <c r="K29" i="151"/>
  <c r="J29" i="151"/>
  <c r="I29" i="151"/>
  <c r="H29" i="151"/>
  <c r="G29" i="151"/>
  <c r="F29" i="151"/>
  <c r="E29" i="151"/>
  <c r="D29" i="151"/>
  <c r="C29" i="151"/>
  <c r="B29" i="151"/>
  <c r="AH28" i="151"/>
  <c r="H16" i="145" s="1"/>
  <c r="AH26" i="151"/>
  <c r="H14" i="145" s="1"/>
  <c r="AG25" i="151"/>
  <c r="AF25" i="151"/>
  <c r="AF31" i="151" s="1"/>
  <c r="AE25" i="151"/>
  <c r="AD25" i="151"/>
  <c r="AC25" i="151"/>
  <c r="AB25" i="151"/>
  <c r="AB31" i="151" s="1"/>
  <c r="AA25" i="151"/>
  <c r="Z25" i="151"/>
  <c r="Y25" i="151"/>
  <c r="X25" i="151"/>
  <c r="X31" i="151" s="1"/>
  <c r="W25" i="151"/>
  <c r="V25" i="151"/>
  <c r="U25" i="151"/>
  <c r="T25" i="151"/>
  <c r="T31" i="151" s="1"/>
  <c r="S25" i="151"/>
  <c r="R25" i="151"/>
  <c r="Q25" i="151"/>
  <c r="P25" i="151"/>
  <c r="P31" i="151" s="1"/>
  <c r="O25" i="151"/>
  <c r="N25" i="151"/>
  <c r="M25" i="151"/>
  <c r="L25" i="151"/>
  <c r="L31" i="151" s="1"/>
  <c r="K25" i="151"/>
  <c r="J25" i="151"/>
  <c r="I25" i="151"/>
  <c r="H25" i="151"/>
  <c r="H31" i="151" s="1"/>
  <c r="G25" i="151"/>
  <c r="F25" i="151"/>
  <c r="E25" i="151"/>
  <c r="D25" i="151"/>
  <c r="D31" i="151" s="1"/>
  <c r="C25" i="151"/>
  <c r="B25" i="151"/>
  <c r="AH24" i="151"/>
  <c r="AG22" i="151"/>
  <c r="AF22" i="151"/>
  <c r="AE22" i="151"/>
  <c r="AD22" i="151"/>
  <c r="AC22" i="151"/>
  <c r="AB22" i="151"/>
  <c r="AA22" i="151"/>
  <c r="Z22" i="151"/>
  <c r="Y22" i="151"/>
  <c r="X22" i="151"/>
  <c r="W22" i="151"/>
  <c r="V22" i="151"/>
  <c r="U22" i="151"/>
  <c r="T22" i="151"/>
  <c r="S22" i="151"/>
  <c r="R22" i="151"/>
  <c r="Q22" i="151"/>
  <c r="P22" i="151"/>
  <c r="O22" i="151"/>
  <c r="N22" i="151"/>
  <c r="M22" i="151"/>
  <c r="L22" i="151"/>
  <c r="K22" i="151"/>
  <c r="J22" i="151"/>
  <c r="I22" i="151"/>
  <c r="H22" i="151"/>
  <c r="G22" i="151"/>
  <c r="F22" i="151"/>
  <c r="E22" i="151"/>
  <c r="D22" i="151"/>
  <c r="C22" i="151"/>
  <c r="B22" i="151"/>
  <c r="AG21" i="151"/>
  <c r="AF21" i="151"/>
  <c r="AE21" i="151"/>
  <c r="AD21" i="151"/>
  <c r="AC21" i="151"/>
  <c r="AB21" i="151"/>
  <c r="AA21" i="151"/>
  <c r="Z21" i="151"/>
  <c r="Y21" i="151"/>
  <c r="X21" i="151"/>
  <c r="W21" i="151"/>
  <c r="V21" i="151"/>
  <c r="U21" i="151"/>
  <c r="T21" i="151"/>
  <c r="S21" i="151"/>
  <c r="R21" i="151"/>
  <c r="Q21" i="151"/>
  <c r="P21" i="151"/>
  <c r="O21" i="151"/>
  <c r="N21" i="151"/>
  <c r="M21" i="151"/>
  <c r="L21" i="151"/>
  <c r="K21" i="151"/>
  <c r="J21" i="151"/>
  <c r="I21" i="151"/>
  <c r="H21" i="151"/>
  <c r="G21" i="151"/>
  <c r="F21" i="151"/>
  <c r="E21" i="151"/>
  <c r="D21" i="151"/>
  <c r="C21" i="151"/>
  <c r="B21" i="151"/>
  <c r="AH20" i="151"/>
  <c r="H8" i="145" s="1"/>
  <c r="AG19" i="151"/>
  <c r="AF19" i="151"/>
  <c r="AE19" i="151"/>
  <c r="AD19" i="151"/>
  <c r="AC19" i="151"/>
  <c r="AB19" i="151"/>
  <c r="AA19" i="151"/>
  <c r="Z19" i="151"/>
  <c r="Y19" i="151"/>
  <c r="X19" i="151"/>
  <c r="W19" i="151"/>
  <c r="V19" i="151"/>
  <c r="U19" i="151"/>
  <c r="T19" i="151"/>
  <c r="S19" i="151"/>
  <c r="R19" i="151"/>
  <c r="Q19" i="151"/>
  <c r="P19" i="151"/>
  <c r="O19" i="151"/>
  <c r="N19" i="151"/>
  <c r="M19" i="151"/>
  <c r="L19" i="151"/>
  <c r="K19" i="151"/>
  <c r="J19" i="151"/>
  <c r="I19" i="151"/>
  <c r="H19" i="151"/>
  <c r="G19" i="151"/>
  <c r="F19" i="151"/>
  <c r="E19" i="151"/>
  <c r="D19" i="151"/>
  <c r="C19" i="151"/>
  <c r="B19" i="151"/>
  <c r="AH18" i="151"/>
  <c r="H6" i="145" s="1"/>
  <c r="AG17" i="151"/>
  <c r="AF17" i="151"/>
  <c r="AE17" i="151"/>
  <c r="AD17" i="151"/>
  <c r="AC17" i="151"/>
  <c r="AB17" i="151"/>
  <c r="AA17" i="151"/>
  <c r="Z17" i="151"/>
  <c r="Y17" i="151"/>
  <c r="X17" i="151"/>
  <c r="W17" i="151"/>
  <c r="V17" i="151"/>
  <c r="U17" i="151"/>
  <c r="T17" i="151"/>
  <c r="S17" i="151"/>
  <c r="R17" i="151"/>
  <c r="Q17" i="151"/>
  <c r="P17" i="151"/>
  <c r="O17" i="151"/>
  <c r="N17" i="151"/>
  <c r="M17" i="151"/>
  <c r="L17" i="151"/>
  <c r="K17" i="151"/>
  <c r="J17" i="151"/>
  <c r="I17" i="151"/>
  <c r="H17" i="151"/>
  <c r="G17" i="151"/>
  <c r="F17" i="151"/>
  <c r="E17" i="151"/>
  <c r="D17" i="151"/>
  <c r="C17" i="151"/>
  <c r="B17" i="151"/>
  <c r="AH16" i="151"/>
  <c r="AH15" i="151"/>
  <c r="H3" i="145" s="1"/>
  <c r="AJ14" i="151"/>
  <c r="AJ13" i="151"/>
  <c r="AJ12" i="151"/>
  <c r="AG68" i="150"/>
  <c r="AF68" i="150"/>
  <c r="AE68" i="150"/>
  <c r="AD68" i="150"/>
  <c r="AC68" i="150"/>
  <c r="AB68" i="150"/>
  <c r="AA68" i="150"/>
  <c r="Z68" i="150"/>
  <c r="Y68" i="150"/>
  <c r="X68" i="150"/>
  <c r="W68" i="150"/>
  <c r="V68" i="150"/>
  <c r="U68" i="150"/>
  <c r="T68" i="150"/>
  <c r="S68" i="150"/>
  <c r="R68" i="150"/>
  <c r="Q68" i="150"/>
  <c r="P68" i="150"/>
  <c r="O68" i="150"/>
  <c r="N68" i="150"/>
  <c r="M68" i="150"/>
  <c r="L68" i="150"/>
  <c r="K68" i="150"/>
  <c r="J68" i="150"/>
  <c r="I68" i="150"/>
  <c r="H68" i="150"/>
  <c r="G68" i="150"/>
  <c r="F68" i="150"/>
  <c r="E68" i="150"/>
  <c r="D68" i="150"/>
  <c r="C68" i="150"/>
  <c r="B68" i="150"/>
  <c r="AG67" i="150"/>
  <c r="AG69" i="150" s="1"/>
  <c r="AF67" i="150"/>
  <c r="AF69" i="150" s="1"/>
  <c r="AE67" i="150"/>
  <c r="AE69" i="150" s="1"/>
  <c r="AD67" i="150"/>
  <c r="AD69" i="150" s="1"/>
  <c r="AC67" i="150"/>
  <c r="AC69" i="150" s="1"/>
  <c r="AB67" i="150"/>
  <c r="AB69" i="150" s="1"/>
  <c r="AA67" i="150"/>
  <c r="AA69" i="150" s="1"/>
  <c r="Z67" i="150"/>
  <c r="Z69" i="150" s="1"/>
  <c r="Y67" i="150"/>
  <c r="Y69" i="150" s="1"/>
  <c r="X67" i="150"/>
  <c r="X69" i="150" s="1"/>
  <c r="W67" i="150"/>
  <c r="W69" i="150" s="1"/>
  <c r="V67" i="150"/>
  <c r="V69" i="150" s="1"/>
  <c r="U67" i="150"/>
  <c r="U69" i="150" s="1"/>
  <c r="T67" i="150"/>
  <c r="T69" i="150" s="1"/>
  <c r="S67" i="150"/>
  <c r="S69" i="150" s="1"/>
  <c r="R67" i="150"/>
  <c r="R69" i="150" s="1"/>
  <c r="Q67" i="150"/>
  <c r="Q69" i="150" s="1"/>
  <c r="P67" i="150"/>
  <c r="P69" i="150" s="1"/>
  <c r="O67" i="150"/>
  <c r="O69" i="150" s="1"/>
  <c r="N67" i="150"/>
  <c r="N69" i="150" s="1"/>
  <c r="M67" i="150"/>
  <c r="M69" i="150" s="1"/>
  <c r="L67" i="150"/>
  <c r="L69" i="150" s="1"/>
  <c r="K67" i="150"/>
  <c r="K69" i="150" s="1"/>
  <c r="J67" i="150"/>
  <c r="J69" i="150" s="1"/>
  <c r="I67" i="150"/>
  <c r="I69" i="150" s="1"/>
  <c r="H67" i="150"/>
  <c r="H69" i="150" s="1"/>
  <c r="G67" i="150"/>
  <c r="G69" i="150" s="1"/>
  <c r="F67" i="150"/>
  <c r="F69" i="150" s="1"/>
  <c r="E67" i="150"/>
  <c r="E69" i="150" s="1"/>
  <c r="D67" i="150"/>
  <c r="D69" i="150" s="1"/>
  <c r="C67" i="150"/>
  <c r="C69" i="150" s="1"/>
  <c r="B67" i="150"/>
  <c r="B69" i="150" s="1"/>
  <c r="AG66" i="150"/>
  <c r="AF66" i="150"/>
  <c r="AE66" i="150"/>
  <c r="AD66" i="150"/>
  <c r="AC66" i="150"/>
  <c r="AB66" i="150"/>
  <c r="AA66" i="150"/>
  <c r="Z66" i="150"/>
  <c r="Y66" i="150"/>
  <c r="X66" i="150"/>
  <c r="W66" i="150"/>
  <c r="V66" i="150"/>
  <c r="U66" i="150"/>
  <c r="T66" i="150"/>
  <c r="S66" i="150"/>
  <c r="R66" i="150"/>
  <c r="Q66" i="150"/>
  <c r="P66" i="150"/>
  <c r="O66" i="150"/>
  <c r="N66" i="150"/>
  <c r="M66" i="150"/>
  <c r="L66" i="150"/>
  <c r="K66" i="150"/>
  <c r="J66" i="150"/>
  <c r="I66" i="150"/>
  <c r="H66" i="150"/>
  <c r="G66" i="150"/>
  <c r="F66" i="150"/>
  <c r="E66" i="150"/>
  <c r="D66" i="150"/>
  <c r="C66" i="150"/>
  <c r="B66" i="150"/>
  <c r="AH63" i="150"/>
  <c r="G51" i="145" s="1"/>
  <c r="AH62" i="150"/>
  <c r="G50" i="145" s="1"/>
  <c r="AH61" i="150"/>
  <c r="G49" i="145" s="1"/>
  <c r="AH60" i="150"/>
  <c r="G48" i="145" s="1"/>
  <c r="AH59" i="150"/>
  <c r="G47" i="145" s="1"/>
  <c r="AH58" i="150"/>
  <c r="G46" i="145" s="1"/>
  <c r="AH57" i="150"/>
  <c r="G45" i="145" s="1"/>
  <c r="AH56" i="150"/>
  <c r="G44" i="145" s="1"/>
  <c r="AH55" i="150"/>
  <c r="G43" i="145" s="1"/>
  <c r="AH54" i="150"/>
  <c r="G42" i="145" s="1"/>
  <c r="AH53" i="150"/>
  <c r="G41" i="145" s="1"/>
  <c r="AH52" i="150"/>
  <c r="G40" i="145" s="1"/>
  <c r="AH51" i="150"/>
  <c r="G39" i="145" s="1"/>
  <c r="AH50" i="150"/>
  <c r="G38" i="145" s="1"/>
  <c r="AH49" i="150"/>
  <c r="G37" i="145" s="1"/>
  <c r="AH48" i="150"/>
  <c r="G36" i="145" s="1"/>
  <c r="AG46" i="150"/>
  <c r="AF46" i="150"/>
  <c r="AE46" i="150"/>
  <c r="AD46" i="150"/>
  <c r="AC46" i="150"/>
  <c r="AB46" i="150"/>
  <c r="AA46" i="150"/>
  <c r="Z46" i="150"/>
  <c r="Y46" i="150"/>
  <c r="X46" i="150"/>
  <c r="W46" i="150"/>
  <c r="V46" i="150"/>
  <c r="U46" i="150"/>
  <c r="T46" i="150"/>
  <c r="S46" i="150"/>
  <c r="R46" i="150"/>
  <c r="Q46" i="150"/>
  <c r="P46" i="150"/>
  <c r="O46" i="150"/>
  <c r="N46" i="150"/>
  <c r="M46" i="150"/>
  <c r="L46" i="150"/>
  <c r="K46" i="150"/>
  <c r="J46" i="150"/>
  <c r="I46" i="150"/>
  <c r="H46" i="150"/>
  <c r="G46" i="150"/>
  <c r="F46" i="150"/>
  <c r="E46" i="150"/>
  <c r="D46" i="150"/>
  <c r="C46" i="150"/>
  <c r="B46" i="150"/>
  <c r="AG45" i="150"/>
  <c r="AF45" i="150"/>
  <c r="AE45" i="150"/>
  <c r="AD45" i="150"/>
  <c r="AC45" i="150"/>
  <c r="AB45" i="150"/>
  <c r="AA45" i="150"/>
  <c r="Z45" i="150"/>
  <c r="Y45" i="150"/>
  <c r="X45" i="150"/>
  <c r="W45" i="150"/>
  <c r="V45" i="150"/>
  <c r="U45" i="150"/>
  <c r="T45" i="150"/>
  <c r="S45" i="150"/>
  <c r="R45" i="150"/>
  <c r="Q45" i="150"/>
  <c r="P45" i="150"/>
  <c r="O45" i="150"/>
  <c r="N45" i="150"/>
  <c r="M45" i="150"/>
  <c r="L45" i="150"/>
  <c r="K45" i="150"/>
  <c r="J45" i="150"/>
  <c r="I45" i="150"/>
  <c r="H45" i="150"/>
  <c r="G45" i="150"/>
  <c r="F45" i="150"/>
  <c r="E45" i="150"/>
  <c r="D45" i="150"/>
  <c r="C45" i="150"/>
  <c r="B45" i="150"/>
  <c r="AH44" i="150"/>
  <c r="G32" i="145" s="1"/>
  <c r="AG43" i="150"/>
  <c r="AF43" i="150"/>
  <c r="AE43" i="150"/>
  <c r="AD43" i="150"/>
  <c r="AC43" i="150"/>
  <c r="AB43" i="150"/>
  <c r="AA43" i="150"/>
  <c r="Z43" i="150"/>
  <c r="Y43" i="150"/>
  <c r="X43" i="150"/>
  <c r="W43" i="150"/>
  <c r="V43" i="150"/>
  <c r="U43" i="150"/>
  <c r="T43" i="150"/>
  <c r="S43" i="150"/>
  <c r="R43" i="150"/>
  <c r="Q43" i="150"/>
  <c r="P43" i="150"/>
  <c r="O43" i="150"/>
  <c r="N43" i="150"/>
  <c r="M43" i="150"/>
  <c r="L43" i="150"/>
  <c r="K43" i="150"/>
  <c r="J43" i="150"/>
  <c r="I43" i="150"/>
  <c r="H43" i="150"/>
  <c r="G43" i="150"/>
  <c r="F43" i="150"/>
  <c r="E43" i="150"/>
  <c r="D43" i="150"/>
  <c r="C43" i="150"/>
  <c r="B43" i="150"/>
  <c r="AH42" i="150"/>
  <c r="G30" i="145" s="1"/>
  <c r="AG41" i="150"/>
  <c r="AF41" i="150"/>
  <c r="AE41" i="150"/>
  <c r="AD41" i="150"/>
  <c r="AC41" i="150"/>
  <c r="AB41" i="150"/>
  <c r="AA41" i="150"/>
  <c r="Z41" i="150"/>
  <c r="Y41" i="150"/>
  <c r="X41" i="150"/>
  <c r="W41" i="150"/>
  <c r="V41" i="150"/>
  <c r="U41" i="150"/>
  <c r="T41" i="150"/>
  <c r="S41" i="150"/>
  <c r="R41" i="150"/>
  <c r="Q41" i="150"/>
  <c r="P41" i="150"/>
  <c r="O41" i="150"/>
  <c r="N41" i="150"/>
  <c r="M41" i="150"/>
  <c r="L41" i="150"/>
  <c r="K41" i="150"/>
  <c r="J41" i="150"/>
  <c r="I41" i="150"/>
  <c r="H41" i="150"/>
  <c r="G41" i="150"/>
  <c r="F41" i="150"/>
  <c r="E41" i="150"/>
  <c r="D41" i="150"/>
  <c r="C41" i="150"/>
  <c r="B41" i="150"/>
  <c r="AH40" i="150"/>
  <c r="G28" i="145" s="1"/>
  <c r="AG38" i="150"/>
  <c r="AF38" i="150"/>
  <c r="AE38" i="150"/>
  <c r="AD38" i="150"/>
  <c r="AC38" i="150"/>
  <c r="AB38" i="150"/>
  <c r="AA38" i="150"/>
  <c r="Z38" i="150"/>
  <c r="Y38" i="150"/>
  <c r="X38" i="150"/>
  <c r="W38" i="150"/>
  <c r="V38" i="150"/>
  <c r="U38" i="150"/>
  <c r="T38" i="150"/>
  <c r="S38" i="150"/>
  <c r="R38" i="150"/>
  <c r="Q38" i="150"/>
  <c r="P38" i="150"/>
  <c r="O38" i="150"/>
  <c r="N38" i="150"/>
  <c r="M38" i="150"/>
  <c r="L38" i="150"/>
  <c r="K38" i="150"/>
  <c r="J38" i="150"/>
  <c r="I38" i="150"/>
  <c r="H38" i="150"/>
  <c r="G38" i="150"/>
  <c r="F38" i="150"/>
  <c r="E38" i="150"/>
  <c r="D38" i="150"/>
  <c r="C38" i="150"/>
  <c r="B38" i="150"/>
  <c r="AG37" i="150"/>
  <c r="AF37" i="150"/>
  <c r="AE37" i="150"/>
  <c r="AD37" i="150"/>
  <c r="AC37" i="150"/>
  <c r="AB37" i="150"/>
  <c r="AA37" i="150"/>
  <c r="Z37" i="150"/>
  <c r="Y37" i="150"/>
  <c r="X37" i="150"/>
  <c r="W37" i="150"/>
  <c r="V37" i="150"/>
  <c r="U37" i="150"/>
  <c r="T37" i="150"/>
  <c r="S37" i="150"/>
  <c r="R37" i="150"/>
  <c r="Q37" i="150"/>
  <c r="P37" i="150"/>
  <c r="O37" i="150"/>
  <c r="N37" i="150"/>
  <c r="M37" i="150"/>
  <c r="L37" i="150"/>
  <c r="K37" i="150"/>
  <c r="J37" i="150"/>
  <c r="I37" i="150"/>
  <c r="H37" i="150"/>
  <c r="G37" i="150"/>
  <c r="F37" i="150"/>
  <c r="E37" i="150"/>
  <c r="D37" i="150"/>
  <c r="C37" i="150"/>
  <c r="B37" i="150"/>
  <c r="AH36" i="150"/>
  <c r="G24" i="145" s="1"/>
  <c r="AG35" i="150"/>
  <c r="AF35" i="150"/>
  <c r="AE35" i="150"/>
  <c r="AD35" i="150"/>
  <c r="AC35" i="150"/>
  <c r="AB35" i="150"/>
  <c r="AA35" i="150"/>
  <c r="Z35" i="150"/>
  <c r="Y35" i="150"/>
  <c r="X35" i="150"/>
  <c r="W35" i="150"/>
  <c r="V35" i="150"/>
  <c r="U35" i="150"/>
  <c r="T35" i="150"/>
  <c r="S35" i="150"/>
  <c r="R35" i="150"/>
  <c r="Q35" i="150"/>
  <c r="P35" i="150"/>
  <c r="O35" i="150"/>
  <c r="N35" i="150"/>
  <c r="M35" i="150"/>
  <c r="L35" i="150"/>
  <c r="K35" i="150"/>
  <c r="J35" i="150"/>
  <c r="I35" i="150"/>
  <c r="H35" i="150"/>
  <c r="G35" i="150"/>
  <c r="F35" i="150"/>
  <c r="E35" i="150"/>
  <c r="D35" i="150"/>
  <c r="C35" i="150"/>
  <c r="B35" i="150"/>
  <c r="AH34" i="150"/>
  <c r="G22" i="145" s="1"/>
  <c r="AG33" i="150"/>
  <c r="AF33" i="150"/>
  <c r="AE33" i="150"/>
  <c r="AD33" i="150"/>
  <c r="AC33" i="150"/>
  <c r="AB33" i="150"/>
  <c r="AA33" i="150"/>
  <c r="Z33" i="150"/>
  <c r="Y33" i="150"/>
  <c r="X33" i="150"/>
  <c r="W33" i="150"/>
  <c r="V33" i="150"/>
  <c r="U33" i="150"/>
  <c r="T33" i="150"/>
  <c r="S33" i="150"/>
  <c r="R33" i="150"/>
  <c r="Q33" i="150"/>
  <c r="P33" i="150"/>
  <c r="O33" i="150"/>
  <c r="N33" i="150"/>
  <c r="M33" i="150"/>
  <c r="L33" i="150"/>
  <c r="K33" i="150"/>
  <c r="J33" i="150"/>
  <c r="I33" i="150"/>
  <c r="H33" i="150"/>
  <c r="G33" i="150"/>
  <c r="F33" i="150"/>
  <c r="E33" i="150"/>
  <c r="D33" i="150"/>
  <c r="C33" i="150"/>
  <c r="B33" i="150"/>
  <c r="AH32" i="150"/>
  <c r="G20" i="145" s="1"/>
  <c r="AG30" i="150"/>
  <c r="AF30" i="150"/>
  <c r="AE30" i="150"/>
  <c r="AD30" i="150"/>
  <c r="AC30" i="150"/>
  <c r="AB30" i="150"/>
  <c r="AA30" i="150"/>
  <c r="Z30" i="150"/>
  <c r="Y30" i="150"/>
  <c r="X30" i="150"/>
  <c r="W30" i="150"/>
  <c r="V30" i="150"/>
  <c r="U30" i="150"/>
  <c r="T30" i="150"/>
  <c r="S30" i="150"/>
  <c r="R30" i="150"/>
  <c r="Q30" i="150"/>
  <c r="P30" i="150"/>
  <c r="O30" i="150"/>
  <c r="N30" i="150"/>
  <c r="M30" i="150"/>
  <c r="L30" i="150"/>
  <c r="K30" i="150"/>
  <c r="J30" i="150"/>
  <c r="I30" i="150"/>
  <c r="H30" i="150"/>
  <c r="G30" i="150"/>
  <c r="F30" i="150"/>
  <c r="E30" i="150"/>
  <c r="D30" i="150"/>
  <c r="C30" i="150"/>
  <c r="B30" i="150"/>
  <c r="AG29" i="150"/>
  <c r="AF29" i="150"/>
  <c r="AE29" i="150"/>
  <c r="AD29" i="150"/>
  <c r="AC29" i="150"/>
  <c r="AB29" i="150"/>
  <c r="AA29" i="150"/>
  <c r="Z29" i="150"/>
  <c r="Y29" i="150"/>
  <c r="X29" i="150"/>
  <c r="W29" i="150"/>
  <c r="V29" i="150"/>
  <c r="U29" i="150"/>
  <c r="T29" i="150"/>
  <c r="S29" i="150"/>
  <c r="R29" i="150"/>
  <c r="Q29" i="150"/>
  <c r="P29" i="150"/>
  <c r="O29" i="150"/>
  <c r="N29" i="150"/>
  <c r="M29" i="150"/>
  <c r="L29" i="150"/>
  <c r="K29" i="150"/>
  <c r="J29" i="150"/>
  <c r="I29" i="150"/>
  <c r="H29" i="150"/>
  <c r="G29" i="150"/>
  <c r="F29" i="150"/>
  <c r="E29" i="150"/>
  <c r="D29" i="150"/>
  <c r="C29" i="150"/>
  <c r="B29" i="150"/>
  <c r="AH28" i="150"/>
  <c r="G16" i="145" s="1"/>
  <c r="AH26" i="150"/>
  <c r="G14" i="145" s="1"/>
  <c r="AG25" i="150"/>
  <c r="AF25" i="150"/>
  <c r="AF31" i="150" s="1"/>
  <c r="AE25" i="150"/>
  <c r="AD25" i="150"/>
  <c r="AC25" i="150"/>
  <c r="AB25" i="150"/>
  <c r="AB31" i="150" s="1"/>
  <c r="AA25" i="150"/>
  <c r="Z25" i="150"/>
  <c r="Y25" i="150"/>
  <c r="X25" i="150"/>
  <c r="X31" i="150" s="1"/>
  <c r="W25" i="150"/>
  <c r="V25" i="150"/>
  <c r="U25" i="150"/>
  <c r="T25" i="150"/>
  <c r="T31" i="150" s="1"/>
  <c r="S25" i="150"/>
  <c r="R25" i="150"/>
  <c r="Q25" i="150"/>
  <c r="P25" i="150"/>
  <c r="P31" i="150" s="1"/>
  <c r="O25" i="150"/>
  <c r="N25" i="150"/>
  <c r="M25" i="150"/>
  <c r="L25" i="150"/>
  <c r="L31" i="150" s="1"/>
  <c r="K25" i="150"/>
  <c r="J25" i="150"/>
  <c r="I25" i="150"/>
  <c r="H25" i="150"/>
  <c r="H31" i="150" s="1"/>
  <c r="G25" i="150"/>
  <c r="F25" i="150"/>
  <c r="E25" i="150"/>
  <c r="D25" i="150"/>
  <c r="D31" i="150" s="1"/>
  <c r="C25" i="150"/>
  <c r="B25" i="150"/>
  <c r="AH24" i="150"/>
  <c r="AG22" i="150"/>
  <c r="AF22" i="150"/>
  <c r="AE22" i="150"/>
  <c r="AD22" i="150"/>
  <c r="AC22" i="150"/>
  <c r="AB22" i="150"/>
  <c r="AA22" i="150"/>
  <c r="Z22" i="150"/>
  <c r="Y22" i="150"/>
  <c r="X22" i="150"/>
  <c r="W22" i="150"/>
  <c r="V22" i="150"/>
  <c r="U22" i="150"/>
  <c r="T22" i="150"/>
  <c r="S22" i="150"/>
  <c r="R22" i="150"/>
  <c r="Q22" i="150"/>
  <c r="P22" i="150"/>
  <c r="O22" i="150"/>
  <c r="N22" i="150"/>
  <c r="M22" i="150"/>
  <c r="L22" i="150"/>
  <c r="K22" i="150"/>
  <c r="J22" i="150"/>
  <c r="I22" i="150"/>
  <c r="H22" i="150"/>
  <c r="G22" i="150"/>
  <c r="F22" i="150"/>
  <c r="E22" i="150"/>
  <c r="D22" i="150"/>
  <c r="C22" i="150"/>
  <c r="B22" i="150"/>
  <c r="AG21" i="150"/>
  <c r="AF21" i="150"/>
  <c r="AE21" i="150"/>
  <c r="AD21" i="150"/>
  <c r="AC21" i="150"/>
  <c r="AB21" i="150"/>
  <c r="AA21" i="150"/>
  <c r="Z21" i="150"/>
  <c r="Y21" i="150"/>
  <c r="X21" i="150"/>
  <c r="W21" i="150"/>
  <c r="V21" i="150"/>
  <c r="U21" i="150"/>
  <c r="T21" i="150"/>
  <c r="S21" i="150"/>
  <c r="R21" i="150"/>
  <c r="Q21" i="150"/>
  <c r="P21" i="150"/>
  <c r="O21" i="150"/>
  <c r="N21" i="150"/>
  <c r="M21" i="150"/>
  <c r="L21" i="150"/>
  <c r="K21" i="150"/>
  <c r="J21" i="150"/>
  <c r="I21" i="150"/>
  <c r="H21" i="150"/>
  <c r="G21" i="150"/>
  <c r="F21" i="150"/>
  <c r="E21" i="150"/>
  <c r="D21" i="150"/>
  <c r="C21" i="150"/>
  <c r="B21" i="150"/>
  <c r="AH20" i="150"/>
  <c r="G8" i="145" s="1"/>
  <c r="AG19" i="150"/>
  <c r="AF19" i="150"/>
  <c r="AE19" i="150"/>
  <c r="AD19" i="150"/>
  <c r="AC19" i="150"/>
  <c r="AB19" i="150"/>
  <c r="AA19" i="150"/>
  <c r="Z19" i="150"/>
  <c r="Y19" i="150"/>
  <c r="X19" i="150"/>
  <c r="W19" i="150"/>
  <c r="V19" i="150"/>
  <c r="U19" i="150"/>
  <c r="T19" i="150"/>
  <c r="S19" i="150"/>
  <c r="R19" i="150"/>
  <c r="Q19" i="150"/>
  <c r="P19" i="150"/>
  <c r="O19" i="150"/>
  <c r="N19" i="150"/>
  <c r="M19" i="150"/>
  <c r="L19" i="150"/>
  <c r="K19" i="150"/>
  <c r="J19" i="150"/>
  <c r="I19" i="150"/>
  <c r="H19" i="150"/>
  <c r="G19" i="150"/>
  <c r="F19" i="150"/>
  <c r="E19" i="150"/>
  <c r="D19" i="150"/>
  <c r="C19" i="150"/>
  <c r="B19" i="150"/>
  <c r="AH18" i="150"/>
  <c r="G6" i="145" s="1"/>
  <c r="AG17" i="150"/>
  <c r="AF17" i="150"/>
  <c r="AE17" i="150"/>
  <c r="AD17" i="150"/>
  <c r="AC17" i="150"/>
  <c r="AB17" i="150"/>
  <c r="AA17" i="150"/>
  <c r="Z17" i="150"/>
  <c r="Y17" i="150"/>
  <c r="X17" i="150"/>
  <c r="W17" i="150"/>
  <c r="V17" i="150"/>
  <c r="U17" i="150"/>
  <c r="T17" i="150"/>
  <c r="S17" i="150"/>
  <c r="R17" i="150"/>
  <c r="Q17" i="150"/>
  <c r="P17" i="150"/>
  <c r="O17" i="150"/>
  <c r="N17" i="150"/>
  <c r="M17" i="150"/>
  <c r="L17" i="150"/>
  <c r="K17" i="150"/>
  <c r="J17" i="150"/>
  <c r="I17" i="150"/>
  <c r="H17" i="150"/>
  <c r="G17" i="150"/>
  <c r="F17" i="150"/>
  <c r="E17" i="150"/>
  <c r="D17" i="150"/>
  <c r="C17" i="150"/>
  <c r="B17" i="150"/>
  <c r="AH16" i="150"/>
  <c r="AH15" i="150"/>
  <c r="G3" i="145" s="1"/>
  <c r="AJ14" i="150"/>
  <c r="AJ13" i="150"/>
  <c r="AJ12" i="150"/>
  <c r="AG68" i="149"/>
  <c r="AF68" i="149"/>
  <c r="AE68" i="149"/>
  <c r="AD68" i="149"/>
  <c r="AC68" i="149"/>
  <c r="AB68" i="149"/>
  <c r="AA68" i="149"/>
  <c r="Z68" i="149"/>
  <c r="Y68" i="149"/>
  <c r="X68" i="149"/>
  <c r="W68" i="149"/>
  <c r="V68" i="149"/>
  <c r="U68" i="149"/>
  <c r="T68" i="149"/>
  <c r="S68" i="149"/>
  <c r="R68" i="149"/>
  <c r="Q68" i="149"/>
  <c r="P68" i="149"/>
  <c r="O68" i="149"/>
  <c r="N68" i="149"/>
  <c r="M68" i="149"/>
  <c r="L68" i="149"/>
  <c r="K68" i="149"/>
  <c r="J68" i="149"/>
  <c r="I68" i="149"/>
  <c r="H68" i="149"/>
  <c r="G68" i="149"/>
  <c r="F68" i="149"/>
  <c r="E68" i="149"/>
  <c r="D68" i="149"/>
  <c r="C68" i="149"/>
  <c r="B68" i="149"/>
  <c r="AG67" i="149"/>
  <c r="AG69" i="149" s="1"/>
  <c r="AF67" i="149"/>
  <c r="AF69" i="149" s="1"/>
  <c r="AE67" i="149"/>
  <c r="AE69" i="149" s="1"/>
  <c r="AD67" i="149"/>
  <c r="AD69" i="149" s="1"/>
  <c r="AC67" i="149"/>
  <c r="AC69" i="149" s="1"/>
  <c r="AB67" i="149"/>
  <c r="AB69" i="149" s="1"/>
  <c r="AA67" i="149"/>
  <c r="AA69" i="149" s="1"/>
  <c r="Z67" i="149"/>
  <c r="Z69" i="149" s="1"/>
  <c r="Y67" i="149"/>
  <c r="Y69" i="149" s="1"/>
  <c r="X67" i="149"/>
  <c r="X69" i="149" s="1"/>
  <c r="W67" i="149"/>
  <c r="W69" i="149" s="1"/>
  <c r="V67" i="149"/>
  <c r="V69" i="149" s="1"/>
  <c r="U67" i="149"/>
  <c r="U69" i="149" s="1"/>
  <c r="T67" i="149"/>
  <c r="T69" i="149" s="1"/>
  <c r="S67" i="149"/>
  <c r="S69" i="149" s="1"/>
  <c r="R67" i="149"/>
  <c r="R69" i="149" s="1"/>
  <c r="Q67" i="149"/>
  <c r="Q69" i="149" s="1"/>
  <c r="P67" i="149"/>
  <c r="P69" i="149" s="1"/>
  <c r="O67" i="149"/>
  <c r="O69" i="149" s="1"/>
  <c r="N67" i="149"/>
  <c r="N69" i="149" s="1"/>
  <c r="M67" i="149"/>
  <c r="M69" i="149" s="1"/>
  <c r="L67" i="149"/>
  <c r="L69" i="149" s="1"/>
  <c r="K67" i="149"/>
  <c r="K69" i="149" s="1"/>
  <c r="J67" i="149"/>
  <c r="J69" i="149" s="1"/>
  <c r="I67" i="149"/>
  <c r="I69" i="149" s="1"/>
  <c r="H67" i="149"/>
  <c r="H69" i="149" s="1"/>
  <c r="G67" i="149"/>
  <c r="G69" i="149" s="1"/>
  <c r="F67" i="149"/>
  <c r="F69" i="149" s="1"/>
  <c r="E67" i="149"/>
  <c r="E69" i="149" s="1"/>
  <c r="D67" i="149"/>
  <c r="D69" i="149" s="1"/>
  <c r="C67" i="149"/>
  <c r="C69" i="149" s="1"/>
  <c r="B67" i="149"/>
  <c r="B69" i="149" s="1"/>
  <c r="AG66" i="149"/>
  <c r="AF66" i="149"/>
  <c r="AE66" i="149"/>
  <c r="AD66" i="149"/>
  <c r="AC66" i="149"/>
  <c r="AB66" i="149"/>
  <c r="AA66" i="149"/>
  <c r="Z66" i="149"/>
  <c r="Y66" i="149"/>
  <c r="X66" i="149"/>
  <c r="W66" i="149"/>
  <c r="V66" i="149"/>
  <c r="U66" i="149"/>
  <c r="T66" i="149"/>
  <c r="S66" i="149"/>
  <c r="R66" i="149"/>
  <c r="Q66" i="149"/>
  <c r="P66" i="149"/>
  <c r="O66" i="149"/>
  <c r="N66" i="149"/>
  <c r="M66" i="149"/>
  <c r="L66" i="149"/>
  <c r="K66" i="149"/>
  <c r="J66" i="149"/>
  <c r="I66" i="149"/>
  <c r="H66" i="149"/>
  <c r="G66" i="149"/>
  <c r="F66" i="149"/>
  <c r="E66" i="149"/>
  <c r="D66" i="149"/>
  <c r="C66" i="149"/>
  <c r="B66" i="149"/>
  <c r="AH63" i="149"/>
  <c r="F51" i="145" s="1"/>
  <c r="AH62" i="149"/>
  <c r="F50" i="145" s="1"/>
  <c r="AH61" i="149"/>
  <c r="F49" i="145" s="1"/>
  <c r="AH60" i="149"/>
  <c r="F48" i="145" s="1"/>
  <c r="AH59" i="149"/>
  <c r="F47" i="145" s="1"/>
  <c r="AH58" i="149"/>
  <c r="F46" i="145" s="1"/>
  <c r="AH57" i="149"/>
  <c r="F45" i="145" s="1"/>
  <c r="AH56" i="149"/>
  <c r="F44" i="145" s="1"/>
  <c r="AH55" i="149"/>
  <c r="F43" i="145" s="1"/>
  <c r="AH54" i="149"/>
  <c r="F42" i="145" s="1"/>
  <c r="AH53" i="149"/>
  <c r="F41" i="145" s="1"/>
  <c r="AH52" i="149"/>
  <c r="F40" i="145" s="1"/>
  <c r="AH51" i="149"/>
  <c r="F39" i="145" s="1"/>
  <c r="AH50" i="149"/>
  <c r="F38" i="145" s="1"/>
  <c r="AH49" i="149"/>
  <c r="F37" i="145" s="1"/>
  <c r="AH48" i="149"/>
  <c r="F36" i="145" s="1"/>
  <c r="AG46" i="149"/>
  <c r="AF46" i="149"/>
  <c r="AE46" i="149"/>
  <c r="AD46" i="149"/>
  <c r="AC46" i="149"/>
  <c r="AB46" i="149"/>
  <c r="AA46" i="149"/>
  <c r="Z46" i="149"/>
  <c r="Y46" i="149"/>
  <c r="X46" i="149"/>
  <c r="W46" i="149"/>
  <c r="V46" i="149"/>
  <c r="U46" i="149"/>
  <c r="T46" i="149"/>
  <c r="S46" i="149"/>
  <c r="R46" i="149"/>
  <c r="Q46" i="149"/>
  <c r="P46" i="149"/>
  <c r="O46" i="149"/>
  <c r="N46" i="149"/>
  <c r="M46" i="149"/>
  <c r="L46" i="149"/>
  <c r="K46" i="149"/>
  <c r="J46" i="149"/>
  <c r="I46" i="149"/>
  <c r="H46" i="149"/>
  <c r="G46" i="149"/>
  <c r="F46" i="149"/>
  <c r="E46" i="149"/>
  <c r="D46" i="149"/>
  <c r="C46" i="149"/>
  <c r="B46" i="149"/>
  <c r="AG45" i="149"/>
  <c r="AF45" i="149"/>
  <c r="AE45" i="149"/>
  <c r="AD45" i="149"/>
  <c r="AC45" i="149"/>
  <c r="AB45" i="149"/>
  <c r="AA45" i="149"/>
  <c r="Z45" i="149"/>
  <c r="Y45" i="149"/>
  <c r="X45" i="149"/>
  <c r="W45" i="149"/>
  <c r="V45" i="149"/>
  <c r="U45" i="149"/>
  <c r="T45" i="149"/>
  <c r="S45" i="149"/>
  <c r="R45" i="149"/>
  <c r="Q45" i="149"/>
  <c r="P45" i="149"/>
  <c r="O45" i="149"/>
  <c r="N45" i="149"/>
  <c r="M45" i="149"/>
  <c r="L45" i="149"/>
  <c r="K45" i="149"/>
  <c r="J45" i="149"/>
  <c r="I45" i="149"/>
  <c r="H45" i="149"/>
  <c r="G45" i="149"/>
  <c r="F45" i="149"/>
  <c r="E45" i="149"/>
  <c r="D45" i="149"/>
  <c r="C45" i="149"/>
  <c r="B45" i="149"/>
  <c r="AH44" i="149"/>
  <c r="F32" i="145" s="1"/>
  <c r="AG43" i="149"/>
  <c r="AF43" i="149"/>
  <c r="AE43" i="149"/>
  <c r="AD43" i="149"/>
  <c r="AC43" i="149"/>
  <c r="AB43" i="149"/>
  <c r="AA43" i="149"/>
  <c r="Z43" i="149"/>
  <c r="Y43" i="149"/>
  <c r="X43" i="149"/>
  <c r="W43" i="149"/>
  <c r="V43" i="149"/>
  <c r="U43" i="149"/>
  <c r="T43" i="149"/>
  <c r="S43" i="149"/>
  <c r="R43" i="149"/>
  <c r="Q43" i="149"/>
  <c r="P43" i="149"/>
  <c r="O43" i="149"/>
  <c r="N43" i="149"/>
  <c r="M43" i="149"/>
  <c r="L43" i="149"/>
  <c r="K43" i="149"/>
  <c r="J43" i="149"/>
  <c r="I43" i="149"/>
  <c r="H43" i="149"/>
  <c r="G43" i="149"/>
  <c r="F43" i="149"/>
  <c r="E43" i="149"/>
  <c r="D43" i="149"/>
  <c r="C43" i="149"/>
  <c r="B43" i="149"/>
  <c r="AH42" i="149"/>
  <c r="F30" i="145" s="1"/>
  <c r="AG41" i="149"/>
  <c r="AF41" i="149"/>
  <c r="AE41" i="149"/>
  <c r="AD41" i="149"/>
  <c r="AC41" i="149"/>
  <c r="AB41" i="149"/>
  <c r="AA41" i="149"/>
  <c r="Z41" i="149"/>
  <c r="Y41" i="149"/>
  <c r="X41" i="149"/>
  <c r="W41" i="149"/>
  <c r="V41" i="149"/>
  <c r="U41" i="149"/>
  <c r="T41" i="149"/>
  <c r="S41" i="149"/>
  <c r="R41" i="149"/>
  <c r="Q41" i="149"/>
  <c r="P41" i="149"/>
  <c r="O41" i="149"/>
  <c r="N41" i="149"/>
  <c r="M41" i="149"/>
  <c r="L41" i="149"/>
  <c r="K41" i="149"/>
  <c r="J41" i="149"/>
  <c r="I41" i="149"/>
  <c r="H41" i="149"/>
  <c r="G41" i="149"/>
  <c r="F41" i="149"/>
  <c r="E41" i="149"/>
  <c r="D41" i="149"/>
  <c r="C41" i="149"/>
  <c r="B41" i="149"/>
  <c r="AH40" i="149"/>
  <c r="F28" i="145" s="1"/>
  <c r="AG38" i="149"/>
  <c r="AF38" i="149"/>
  <c r="AE38" i="149"/>
  <c r="AD38" i="149"/>
  <c r="AC38" i="149"/>
  <c r="AB38" i="149"/>
  <c r="AA38" i="149"/>
  <c r="Z38" i="149"/>
  <c r="Y38" i="149"/>
  <c r="X38" i="149"/>
  <c r="W38" i="149"/>
  <c r="V38" i="149"/>
  <c r="U38" i="149"/>
  <c r="T38" i="149"/>
  <c r="S38" i="149"/>
  <c r="R38" i="149"/>
  <c r="Q38" i="149"/>
  <c r="P38" i="149"/>
  <c r="O38" i="149"/>
  <c r="N38" i="149"/>
  <c r="M38" i="149"/>
  <c r="L38" i="149"/>
  <c r="K38" i="149"/>
  <c r="J38" i="149"/>
  <c r="I38" i="149"/>
  <c r="H38" i="149"/>
  <c r="G38" i="149"/>
  <c r="F38" i="149"/>
  <c r="E38" i="149"/>
  <c r="D38" i="149"/>
  <c r="C38" i="149"/>
  <c r="B38" i="149"/>
  <c r="AG37" i="149"/>
  <c r="AF37" i="149"/>
  <c r="AE37" i="149"/>
  <c r="AD37" i="149"/>
  <c r="AC37" i="149"/>
  <c r="AB37" i="149"/>
  <c r="AA37" i="149"/>
  <c r="Z37" i="149"/>
  <c r="Y37" i="149"/>
  <c r="X37" i="149"/>
  <c r="W37" i="149"/>
  <c r="V37" i="149"/>
  <c r="U37" i="149"/>
  <c r="T37" i="149"/>
  <c r="S37" i="149"/>
  <c r="R37" i="149"/>
  <c r="Q37" i="149"/>
  <c r="P37" i="149"/>
  <c r="O37" i="149"/>
  <c r="N37" i="149"/>
  <c r="M37" i="149"/>
  <c r="L37" i="149"/>
  <c r="K37" i="149"/>
  <c r="J37" i="149"/>
  <c r="I37" i="149"/>
  <c r="H37" i="149"/>
  <c r="G37" i="149"/>
  <c r="F37" i="149"/>
  <c r="E37" i="149"/>
  <c r="D37" i="149"/>
  <c r="C37" i="149"/>
  <c r="B37" i="149"/>
  <c r="AH36" i="149"/>
  <c r="F24" i="145" s="1"/>
  <c r="AG35" i="149"/>
  <c r="AF35" i="149"/>
  <c r="AE35" i="149"/>
  <c r="AD35" i="149"/>
  <c r="AC35" i="149"/>
  <c r="AB35" i="149"/>
  <c r="AA35" i="149"/>
  <c r="Z35" i="149"/>
  <c r="Y35" i="149"/>
  <c r="X35" i="149"/>
  <c r="W35" i="149"/>
  <c r="V35" i="149"/>
  <c r="U35" i="149"/>
  <c r="T35" i="149"/>
  <c r="S35" i="149"/>
  <c r="R35" i="149"/>
  <c r="Q35" i="149"/>
  <c r="P35" i="149"/>
  <c r="O35" i="149"/>
  <c r="N35" i="149"/>
  <c r="M35" i="149"/>
  <c r="L35" i="149"/>
  <c r="K35" i="149"/>
  <c r="J35" i="149"/>
  <c r="I35" i="149"/>
  <c r="H35" i="149"/>
  <c r="G35" i="149"/>
  <c r="F35" i="149"/>
  <c r="E35" i="149"/>
  <c r="D35" i="149"/>
  <c r="C35" i="149"/>
  <c r="B35" i="149"/>
  <c r="AH34" i="149"/>
  <c r="F22" i="145" s="1"/>
  <c r="AG33" i="149"/>
  <c r="AF33" i="149"/>
  <c r="AE33" i="149"/>
  <c r="AD33" i="149"/>
  <c r="AC33" i="149"/>
  <c r="AB33" i="149"/>
  <c r="AA33" i="149"/>
  <c r="Z33" i="149"/>
  <c r="Y33" i="149"/>
  <c r="X33" i="149"/>
  <c r="W33" i="149"/>
  <c r="V33" i="149"/>
  <c r="U33" i="149"/>
  <c r="T33" i="149"/>
  <c r="S33" i="149"/>
  <c r="R33" i="149"/>
  <c r="Q33" i="149"/>
  <c r="P33" i="149"/>
  <c r="O33" i="149"/>
  <c r="N33" i="149"/>
  <c r="M33" i="149"/>
  <c r="L33" i="149"/>
  <c r="K33" i="149"/>
  <c r="J33" i="149"/>
  <c r="I33" i="149"/>
  <c r="H33" i="149"/>
  <c r="G33" i="149"/>
  <c r="F33" i="149"/>
  <c r="E33" i="149"/>
  <c r="D33" i="149"/>
  <c r="C33" i="149"/>
  <c r="B33" i="149"/>
  <c r="AH32" i="149"/>
  <c r="F20" i="145" s="1"/>
  <c r="AG30" i="149"/>
  <c r="AF30" i="149"/>
  <c r="AE30" i="149"/>
  <c r="AD30" i="149"/>
  <c r="AC30" i="149"/>
  <c r="AB30" i="149"/>
  <c r="AA30" i="149"/>
  <c r="Z30" i="149"/>
  <c r="Y30" i="149"/>
  <c r="X30" i="149"/>
  <c r="W30" i="149"/>
  <c r="V30" i="149"/>
  <c r="U30" i="149"/>
  <c r="T30" i="149"/>
  <c r="S30" i="149"/>
  <c r="R30" i="149"/>
  <c r="Q30" i="149"/>
  <c r="P30" i="149"/>
  <c r="O30" i="149"/>
  <c r="N30" i="149"/>
  <c r="M30" i="149"/>
  <c r="L30" i="149"/>
  <c r="K30" i="149"/>
  <c r="J30" i="149"/>
  <c r="I30" i="149"/>
  <c r="H30" i="149"/>
  <c r="G30" i="149"/>
  <c r="F30" i="149"/>
  <c r="E30" i="149"/>
  <c r="D30" i="149"/>
  <c r="C30" i="149"/>
  <c r="B30" i="149"/>
  <c r="AG29" i="149"/>
  <c r="AF29" i="149"/>
  <c r="AE29" i="149"/>
  <c r="AD29" i="149"/>
  <c r="AC29" i="149"/>
  <c r="AB29" i="149"/>
  <c r="AA29" i="149"/>
  <c r="Z29" i="149"/>
  <c r="Y29" i="149"/>
  <c r="X29" i="149"/>
  <c r="W29" i="149"/>
  <c r="V29" i="149"/>
  <c r="U29" i="149"/>
  <c r="T29" i="149"/>
  <c r="S29" i="149"/>
  <c r="R29" i="149"/>
  <c r="Q29" i="149"/>
  <c r="P29" i="149"/>
  <c r="O29" i="149"/>
  <c r="N29" i="149"/>
  <c r="M29" i="149"/>
  <c r="L29" i="149"/>
  <c r="K29" i="149"/>
  <c r="J29" i="149"/>
  <c r="I29" i="149"/>
  <c r="H29" i="149"/>
  <c r="G29" i="149"/>
  <c r="F29" i="149"/>
  <c r="E29" i="149"/>
  <c r="D29" i="149"/>
  <c r="C29" i="149"/>
  <c r="B29" i="149"/>
  <c r="AH28" i="149"/>
  <c r="F16" i="145" s="1"/>
  <c r="AH26" i="149"/>
  <c r="F14" i="145" s="1"/>
  <c r="AG25" i="149"/>
  <c r="AF25" i="149"/>
  <c r="AF31" i="149" s="1"/>
  <c r="AE25" i="149"/>
  <c r="AD25" i="149"/>
  <c r="AC25" i="149"/>
  <c r="AB25" i="149"/>
  <c r="AB31" i="149" s="1"/>
  <c r="AA25" i="149"/>
  <c r="Z25" i="149"/>
  <c r="Y25" i="149"/>
  <c r="X25" i="149"/>
  <c r="X31" i="149" s="1"/>
  <c r="W25" i="149"/>
  <c r="V25" i="149"/>
  <c r="U25" i="149"/>
  <c r="T25" i="149"/>
  <c r="T31" i="149" s="1"/>
  <c r="S25" i="149"/>
  <c r="R25" i="149"/>
  <c r="Q25" i="149"/>
  <c r="P25" i="149"/>
  <c r="P31" i="149" s="1"/>
  <c r="O25" i="149"/>
  <c r="N25" i="149"/>
  <c r="M25" i="149"/>
  <c r="L25" i="149"/>
  <c r="L31" i="149" s="1"/>
  <c r="K25" i="149"/>
  <c r="J25" i="149"/>
  <c r="I25" i="149"/>
  <c r="H25" i="149"/>
  <c r="H31" i="149" s="1"/>
  <c r="G25" i="149"/>
  <c r="F25" i="149"/>
  <c r="E25" i="149"/>
  <c r="D25" i="149"/>
  <c r="D31" i="149" s="1"/>
  <c r="C25" i="149"/>
  <c r="B25" i="149"/>
  <c r="AH24" i="149"/>
  <c r="AG22" i="149"/>
  <c r="AF22" i="149"/>
  <c r="AE22" i="149"/>
  <c r="AD22" i="149"/>
  <c r="AC22" i="149"/>
  <c r="AB22" i="149"/>
  <c r="AA22" i="149"/>
  <c r="Z22" i="149"/>
  <c r="Y22" i="149"/>
  <c r="X22" i="149"/>
  <c r="W22" i="149"/>
  <c r="V22" i="149"/>
  <c r="U22" i="149"/>
  <c r="T22" i="149"/>
  <c r="S22" i="149"/>
  <c r="R22" i="149"/>
  <c r="Q22" i="149"/>
  <c r="P22" i="149"/>
  <c r="O22" i="149"/>
  <c r="N22" i="149"/>
  <c r="M22" i="149"/>
  <c r="L22" i="149"/>
  <c r="K22" i="149"/>
  <c r="J22" i="149"/>
  <c r="I22" i="149"/>
  <c r="H22" i="149"/>
  <c r="G22" i="149"/>
  <c r="F22" i="149"/>
  <c r="E22" i="149"/>
  <c r="D22" i="149"/>
  <c r="C22" i="149"/>
  <c r="B22" i="149"/>
  <c r="AG21" i="149"/>
  <c r="AF21" i="149"/>
  <c r="AE21" i="149"/>
  <c r="AD21" i="149"/>
  <c r="AC21" i="149"/>
  <c r="AB21" i="149"/>
  <c r="AA21" i="149"/>
  <c r="Z21" i="149"/>
  <c r="Y21" i="149"/>
  <c r="X21" i="149"/>
  <c r="W21" i="149"/>
  <c r="V21" i="149"/>
  <c r="U21" i="149"/>
  <c r="T21" i="149"/>
  <c r="S21" i="149"/>
  <c r="R21" i="149"/>
  <c r="Q21" i="149"/>
  <c r="P21" i="149"/>
  <c r="O21" i="149"/>
  <c r="N21" i="149"/>
  <c r="M21" i="149"/>
  <c r="L21" i="149"/>
  <c r="K21" i="149"/>
  <c r="J21" i="149"/>
  <c r="I21" i="149"/>
  <c r="H21" i="149"/>
  <c r="G21" i="149"/>
  <c r="F21" i="149"/>
  <c r="E21" i="149"/>
  <c r="D21" i="149"/>
  <c r="C21" i="149"/>
  <c r="B21" i="149"/>
  <c r="AH20" i="149"/>
  <c r="F8" i="145" s="1"/>
  <c r="AG19" i="149"/>
  <c r="AF19" i="149"/>
  <c r="AE19" i="149"/>
  <c r="AD19" i="149"/>
  <c r="AC19" i="149"/>
  <c r="AB19" i="149"/>
  <c r="AA19" i="149"/>
  <c r="Z19" i="149"/>
  <c r="Y19" i="149"/>
  <c r="X19" i="149"/>
  <c r="W19" i="149"/>
  <c r="V19" i="149"/>
  <c r="U19" i="149"/>
  <c r="T19" i="149"/>
  <c r="S19" i="149"/>
  <c r="R19" i="149"/>
  <c r="Q19" i="149"/>
  <c r="P19" i="149"/>
  <c r="O19" i="149"/>
  <c r="N19" i="149"/>
  <c r="M19" i="149"/>
  <c r="L19" i="149"/>
  <c r="K19" i="149"/>
  <c r="J19" i="149"/>
  <c r="I19" i="149"/>
  <c r="H19" i="149"/>
  <c r="G19" i="149"/>
  <c r="F19" i="149"/>
  <c r="E19" i="149"/>
  <c r="D19" i="149"/>
  <c r="C19" i="149"/>
  <c r="B19" i="149"/>
  <c r="AH18" i="149"/>
  <c r="F6" i="145" s="1"/>
  <c r="AG17" i="149"/>
  <c r="AF17" i="149"/>
  <c r="AE17" i="149"/>
  <c r="AD17" i="149"/>
  <c r="AC17" i="149"/>
  <c r="AB17" i="149"/>
  <c r="AA17" i="149"/>
  <c r="Z17" i="149"/>
  <c r="Y17" i="149"/>
  <c r="X17" i="149"/>
  <c r="W17" i="149"/>
  <c r="V17" i="149"/>
  <c r="U17" i="149"/>
  <c r="T17" i="149"/>
  <c r="S17" i="149"/>
  <c r="R17" i="149"/>
  <c r="Q17" i="149"/>
  <c r="P17" i="149"/>
  <c r="O17" i="149"/>
  <c r="N17" i="149"/>
  <c r="M17" i="149"/>
  <c r="L17" i="149"/>
  <c r="K17" i="149"/>
  <c r="J17" i="149"/>
  <c r="I17" i="149"/>
  <c r="H17" i="149"/>
  <c r="G17" i="149"/>
  <c r="F17" i="149"/>
  <c r="E17" i="149"/>
  <c r="D17" i="149"/>
  <c r="C17" i="149"/>
  <c r="B17" i="149"/>
  <c r="AH16" i="149"/>
  <c r="AH15" i="149"/>
  <c r="F3" i="145" s="1"/>
  <c r="AJ14" i="149"/>
  <c r="AJ13" i="149"/>
  <c r="AJ12" i="149"/>
  <c r="B39" i="152" l="1"/>
  <c r="F39" i="152"/>
  <c r="J39" i="152"/>
  <c r="N39" i="152"/>
  <c r="R39" i="152"/>
  <c r="V39" i="152"/>
  <c r="Z39" i="152"/>
  <c r="AD39" i="152"/>
  <c r="C47" i="152"/>
  <c r="G47" i="152"/>
  <c r="K47" i="152"/>
  <c r="O47" i="152"/>
  <c r="S47" i="152"/>
  <c r="W47" i="152"/>
  <c r="AA47" i="152"/>
  <c r="AE47" i="152"/>
  <c r="AH43" i="152"/>
  <c r="I31" i="145" s="1"/>
  <c r="F31" i="149"/>
  <c r="N31" i="149"/>
  <c r="V31" i="149"/>
  <c r="AD31" i="149"/>
  <c r="B31" i="150"/>
  <c r="F31" i="150"/>
  <c r="J31" i="150"/>
  <c r="N31" i="150"/>
  <c r="R31" i="150"/>
  <c r="V31" i="150"/>
  <c r="Z31" i="150"/>
  <c r="AD31" i="150"/>
  <c r="B31" i="151"/>
  <c r="F31" i="151"/>
  <c r="J31" i="151"/>
  <c r="N31" i="151"/>
  <c r="R31" i="151"/>
  <c r="V31" i="151"/>
  <c r="Z31" i="151"/>
  <c r="AD31" i="151"/>
  <c r="B31" i="149"/>
  <c r="J31" i="149"/>
  <c r="R31" i="149"/>
  <c r="Z31" i="149"/>
  <c r="C23" i="149"/>
  <c r="G23" i="149"/>
  <c r="K23" i="149"/>
  <c r="O23" i="149"/>
  <c r="S23" i="149"/>
  <c r="W23" i="149"/>
  <c r="AA23" i="149"/>
  <c r="AE23" i="149"/>
  <c r="AH19" i="149"/>
  <c r="F7" i="145" s="1"/>
  <c r="AH29" i="149"/>
  <c r="F17" i="145" s="1"/>
  <c r="E39" i="149"/>
  <c r="I39" i="149"/>
  <c r="M39" i="149"/>
  <c r="Q39" i="149"/>
  <c r="U39" i="149"/>
  <c r="Y39" i="149"/>
  <c r="AC39" i="149"/>
  <c r="AG39" i="149"/>
  <c r="B47" i="149"/>
  <c r="F47" i="149"/>
  <c r="J47" i="149"/>
  <c r="N47" i="149"/>
  <c r="E23" i="149"/>
  <c r="I23" i="149"/>
  <c r="M23" i="149"/>
  <c r="Q23" i="149"/>
  <c r="U23" i="149"/>
  <c r="Y23" i="149"/>
  <c r="AC23" i="149"/>
  <c r="AG23" i="149"/>
  <c r="C39" i="149"/>
  <c r="G39" i="149"/>
  <c r="K39" i="149"/>
  <c r="O39" i="149"/>
  <c r="S39" i="149"/>
  <c r="W39" i="149"/>
  <c r="AA39" i="149"/>
  <c r="AE39" i="149"/>
  <c r="AH35" i="149"/>
  <c r="F23" i="145" s="1"/>
  <c r="D47" i="149"/>
  <c r="H47" i="149"/>
  <c r="L47" i="149"/>
  <c r="P47" i="149"/>
  <c r="D39" i="152"/>
  <c r="H39" i="152"/>
  <c r="L39" i="152"/>
  <c r="P39" i="152"/>
  <c r="T39" i="152"/>
  <c r="X39" i="152"/>
  <c r="AB39" i="152"/>
  <c r="AF39" i="152"/>
  <c r="AH37" i="152"/>
  <c r="I25" i="145" s="1"/>
  <c r="AH38" i="152"/>
  <c r="I26" i="145" s="1"/>
  <c r="E47" i="152"/>
  <c r="I47" i="152"/>
  <c r="M47" i="152"/>
  <c r="Q47" i="152"/>
  <c r="U47" i="152"/>
  <c r="Y47" i="152"/>
  <c r="AC47" i="152"/>
  <c r="AG47" i="152"/>
  <c r="R47" i="149"/>
  <c r="V47" i="149"/>
  <c r="Z47" i="149"/>
  <c r="AD47" i="149"/>
  <c r="C23" i="150"/>
  <c r="G23" i="150"/>
  <c r="K23" i="150"/>
  <c r="O23" i="150"/>
  <c r="S23" i="150"/>
  <c r="W23" i="150"/>
  <c r="AA23" i="150"/>
  <c r="AE23" i="150"/>
  <c r="AH19" i="150"/>
  <c r="G7" i="145" s="1"/>
  <c r="AH29" i="150"/>
  <c r="G17" i="145" s="1"/>
  <c r="E39" i="150"/>
  <c r="I39" i="150"/>
  <c r="M39" i="150"/>
  <c r="Q39" i="150"/>
  <c r="U39" i="150"/>
  <c r="Y39" i="150"/>
  <c r="AC39" i="150"/>
  <c r="AG39" i="150"/>
  <c r="B47" i="150"/>
  <c r="F47" i="150"/>
  <c r="J47" i="150"/>
  <c r="N47" i="150"/>
  <c r="R47" i="150"/>
  <c r="V47" i="150"/>
  <c r="Z47" i="150"/>
  <c r="AD47" i="150"/>
  <c r="C23" i="151"/>
  <c r="G23" i="151"/>
  <c r="K23" i="151"/>
  <c r="O23" i="151"/>
  <c r="S23" i="151"/>
  <c r="W23" i="151"/>
  <c r="AA23" i="151"/>
  <c r="AE23" i="151"/>
  <c r="AH19" i="151"/>
  <c r="H7" i="145" s="1"/>
  <c r="AH29" i="151"/>
  <c r="H17" i="145" s="1"/>
  <c r="E39" i="151"/>
  <c r="I39" i="151"/>
  <c r="M39" i="151"/>
  <c r="Q39" i="151"/>
  <c r="U39" i="151"/>
  <c r="Y39" i="151"/>
  <c r="AC39" i="151"/>
  <c r="AG39" i="151"/>
  <c r="B47" i="151"/>
  <c r="F47" i="151"/>
  <c r="J47" i="151"/>
  <c r="N47" i="151"/>
  <c r="R47" i="151"/>
  <c r="V47" i="151"/>
  <c r="Z47" i="151"/>
  <c r="AD47" i="151"/>
  <c r="D23" i="152"/>
  <c r="H23" i="152"/>
  <c r="L23" i="152"/>
  <c r="P23" i="152"/>
  <c r="T23" i="152"/>
  <c r="X23" i="152"/>
  <c r="AB23" i="152"/>
  <c r="AF23" i="152"/>
  <c r="AH21" i="152"/>
  <c r="I9" i="145" s="1"/>
  <c r="E31" i="152"/>
  <c r="I31" i="152"/>
  <c r="M31" i="152"/>
  <c r="Q31" i="152"/>
  <c r="U31" i="152"/>
  <c r="Y31" i="152"/>
  <c r="AC31" i="152"/>
  <c r="AG31" i="152"/>
  <c r="T47" i="149"/>
  <c r="X47" i="149"/>
  <c r="AB47" i="149"/>
  <c r="AF47" i="149"/>
  <c r="AH45" i="149"/>
  <c r="F33" i="145" s="1"/>
  <c r="AH46" i="149"/>
  <c r="F34" i="145" s="1"/>
  <c r="AH66" i="149"/>
  <c r="AH69" i="149"/>
  <c r="AH68" i="149"/>
  <c r="E23" i="150"/>
  <c r="I23" i="150"/>
  <c r="M23" i="150"/>
  <c r="Q23" i="150"/>
  <c r="U23" i="150"/>
  <c r="Y23" i="150"/>
  <c r="AC23" i="150"/>
  <c r="AG23" i="150"/>
  <c r="C39" i="150"/>
  <c r="G39" i="150"/>
  <c r="K39" i="150"/>
  <c r="O39" i="150"/>
  <c r="S39" i="150"/>
  <c r="W39" i="150"/>
  <c r="AA39" i="150"/>
  <c r="AE39" i="150"/>
  <c r="AH35" i="150"/>
  <c r="G23" i="145" s="1"/>
  <c r="D47" i="150"/>
  <c r="H47" i="150"/>
  <c r="L47" i="150"/>
  <c r="P47" i="150"/>
  <c r="T47" i="150"/>
  <c r="X47" i="150"/>
  <c r="AB47" i="150"/>
  <c r="AF47" i="150"/>
  <c r="AH45" i="150"/>
  <c r="G33" i="145" s="1"/>
  <c r="AH46" i="150"/>
  <c r="G34" i="145" s="1"/>
  <c r="AH66" i="150"/>
  <c r="AH69" i="150"/>
  <c r="AH68" i="150"/>
  <c r="E23" i="151"/>
  <c r="I23" i="151"/>
  <c r="M23" i="151"/>
  <c r="Q23" i="151"/>
  <c r="U23" i="151"/>
  <c r="Y23" i="151"/>
  <c r="AC23" i="151"/>
  <c r="AG23" i="151"/>
  <c r="C39" i="151"/>
  <c r="G39" i="151"/>
  <c r="K39" i="151"/>
  <c r="O39" i="151"/>
  <c r="S39" i="151"/>
  <c r="W39" i="151"/>
  <c r="AA39" i="151"/>
  <c r="AE39" i="151"/>
  <c r="AH35" i="151"/>
  <c r="H23" i="145" s="1"/>
  <c r="D47" i="151"/>
  <c r="H47" i="151"/>
  <c r="L47" i="151"/>
  <c r="P47" i="151"/>
  <c r="T47" i="151"/>
  <c r="X47" i="151"/>
  <c r="AB47" i="151"/>
  <c r="AF47" i="151"/>
  <c r="AH45" i="151"/>
  <c r="H33" i="145" s="1"/>
  <c r="AH46" i="151"/>
  <c r="H34" i="145" s="1"/>
  <c r="AH66" i="151"/>
  <c r="AH69" i="151"/>
  <c r="AH68" i="151"/>
  <c r="B23" i="152"/>
  <c r="F23" i="152"/>
  <c r="J23" i="152"/>
  <c r="N23" i="152"/>
  <c r="R23" i="152"/>
  <c r="V23" i="152"/>
  <c r="Z23" i="152"/>
  <c r="AD23" i="152"/>
  <c r="C31" i="152"/>
  <c r="G31" i="152"/>
  <c r="K31" i="152"/>
  <c r="O31" i="152"/>
  <c r="S31" i="152"/>
  <c r="W31" i="152"/>
  <c r="AA31" i="152"/>
  <c r="AE31" i="152"/>
  <c r="AH22" i="149"/>
  <c r="F10" i="145" s="1"/>
  <c r="F4" i="145"/>
  <c r="AH22" i="150"/>
  <c r="G10" i="145" s="1"/>
  <c r="G4" i="145"/>
  <c r="AH22" i="151"/>
  <c r="H10" i="145" s="1"/>
  <c r="H4" i="145"/>
  <c r="AH30" i="152"/>
  <c r="I18" i="145" s="1"/>
  <c r="I12" i="145"/>
  <c r="B23" i="149"/>
  <c r="D23" i="149"/>
  <c r="F23" i="149"/>
  <c r="H23" i="149"/>
  <c r="J23" i="149"/>
  <c r="L23" i="149"/>
  <c r="N23" i="149"/>
  <c r="P23" i="149"/>
  <c r="R23" i="149"/>
  <c r="T23" i="149"/>
  <c r="V23" i="149"/>
  <c r="X23" i="149"/>
  <c r="Z23" i="149"/>
  <c r="AB23" i="149"/>
  <c r="AD23" i="149"/>
  <c r="AF23" i="149"/>
  <c r="AH21" i="149"/>
  <c r="F9" i="145" s="1"/>
  <c r="AH30" i="149"/>
  <c r="F18" i="145" s="1"/>
  <c r="F12" i="145"/>
  <c r="C31" i="149"/>
  <c r="E31" i="149"/>
  <c r="G31" i="149"/>
  <c r="I31" i="149"/>
  <c r="K31" i="149"/>
  <c r="M31" i="149"/>
  <c r="O31" i="149"/>
  <c r="Q31" i="149"/>
  <c r="S31" i="149"/>
  <c r="U31" i="149"/>
  <c r="W31" i="149"/>
  <c r="Y31" i="149"/>
  <c r="AA31" i="149"/>
  <c r="AC31" i="149"/>
  <c r="AE31" i="149"/>
  <c r="AG31" i="149"/>
  <c r="AH27" i="149"/>
  <c r="F15" i="145" s="1"/>
  <c r="B39" i="149"/>
  <c r="D39" i="149"/>
  <c r="F39" i="149"/>
  <c r="H39" i="149"/>
  <c r="J39" i="149"/>
  <c r="L39" i="149"/>
  <c r="N39" i="149"/>
  <c r="P39" i="149"/>
  <c r="R39" i="149"/>
  <c r="T39" i="149"/>
  <c r="V39" i="149"/>
  <c r="X39" i="149"/>
  <c r="Z39" i="149"/>
  <c r="AB39" i="149"/>
  <c r="AD39" i="149"/>
  <c r="AF39" i="149"/>
  <c r="AH37" i="149"/>
  <c r="F25" i="145" s="1"/>
  <c r="AH38" i="149"/>
  <c r="F26" i="145" s="1"/>
  <c r="C47" i="149"/>
  <c r="E47" i="149"/>
  <c r="G47" i="149"/>
  <c r="I47" i="149"/>
  <c r="K47" i="149"/>
  <c r="M47" i="149"/>
  <c r="O47" i="149"/>
  <c r="Q47" i="149"/>
  <c r="S47" i="149"/>
  <c r="U47" i="149"/>
  <c r="W47" i="149"/>
  <c r="Y47" i="149"/>
  <c r="AA47" i="149"/>
  <c r="AC47" i="149"/>
  <c r="AE47" i="149"/>
  <c r="AG47" i="149"/>
  <c r="AH43" i="149"/>
  <c r="F31" i="145" s="1"/>
  <c r="B23" i="150"/>
  <c r="D23" i="150"/>
  <c r="F23" i="150"/>
  <c r="H23" i="150"/>
  <c r="J23" i="150"/>
  <c r="L23" i="150"/>
  <c r="N23" i="150"/>
  <c r="P23" i="150"/>
  <c r="R23" i="150"/>
  <c r="T23" i="150"/>
  <c r="V23" i="150"/>
  <c r="X23" i="150"/>
  <c r="Z23" i="150"/>
  <c r="AB23" i="150"/>
  <c r="AD23" i="150"/>
  <c r="AF23" i="150"/>
  <c r="AH21" i="150"/>
  <c r="G9" i="145" s="1"/>
  <c r="AH30" i="150"/>
  <c r="G18" i="145" s="1"/>
  <c r="G12" i="145"/>
  <c r="C31" i="150"/>
  <c r="E31" i="150"/>
  <c r="G31" i="150"/>
  <c r="I31" i="150"/>
  <c r="K31" i="150"/>
  <c r="M31" i="150"/>
  <c r="O31" i="150"/>
  <c r="Q31" i="150"/>
  <c r="S31" i="150"/>
  <c r="U31" i="150"/>
  <c r="W31" i="150"/>
  <c r="Y31" i="150"/>
  <c r="AA31" i="150"/>
  <c r="AC31" i="150"/>
  <c r="AE31" i="150"/>
  <c r="AG31" i="150"/>
  <c r="AH27" i="150"/>
  <c r="G15" i="145" s="1"/>
  <c r="B39" i="150"/>
  <c r="D39" i="150"/>
  <c r="F39" i="150"/>
  <c r="H39" i="150"/>
  <c r="J39" i="150"/>
  <c r="L39" i="150"/>
  <c r="N39" i="150"/>
  <c r="P39" i="150"/>
  <c r="R39" i="150"/>
  <c r="T39" i="150"/>
  <c r="V39" i="150"/>
  <c r="X39" i="150"/>
  <c r="Z39" i="150"/>
  <c r="AB39" i="150"/>
  <c r="AD39" i="150"/>
  <c r="AF39" i="150"/>
  <c r="AH37" i="150"/>
  <c r="G25" i="145" s="1"/>
  <c r="AH38" i="150"/>
  <c r="G26" i="145" s="1"/>
  <c r="C47" i="150"/>
  <c r="E47" i="150"/>
  <c r="G47" i="150"/>
  <c r="I47" i="150"/>
  <c r="K47" i="150"/>
  <c r="M47" i="150"/>
  <c r="O47" i="150"/>
  <c r="Q47" i="150"/>
  <c r="S47" i="150"/>
  <c r="U47" i="150"/>
  <c r="W47" i="150"/>
  <c r="Y47" i="150"/>
  <c r="AA47" i="150"/>
  <c r="AC47" i="150"/>
  <c r="AE47" i="150"/>
  <c r="AG47" i="150"/>
  <c r="AH43" i="150"/>
  <c r="G31" i="145" s="1"/>
  <c r="B23" i="151"/>
  <c r="D23" i="151"/>
  <c r="F23" i="151"/>
  <c r="H23" i="151"/>
  <c r="J23" i="151"/>
  <c r="L23" i="151"/>
  <c r="N23" i="151"/>
  <c r="P23" i="151"/>
  <c r="R23" i="151"/>
  <c r="T23" i="151"/>
  <c r="V23" i="151"/>
  <c r="X23" i="151"/>
  <c r="Z23" i="151"/>
  <c r="AB23" i="151"/>
  <c r="AD23" i="151"/>
  <c r="AF23" i="151"/>
  <c r="AH21" i="151"/>
  <c r="H9" i="145" s="1"/>
  <c r="AH30" i="151"/>
  <c r="H18" i="145" s="1"/>
  <c r="H12" i="145"/>
  <c r="C31" i="151"/>
  <c r="E31" i="151"/>
  <c r="G31" i="151"/>
  <c r="I31" i="151"/>
  <c r="K31" i="151"/>
  <c r="M31" i="151"/>
  <c r="O31" i="151"/>
  <c r="Q31" i="151"/>
  <c r="S31" i="151"/>
  <c r="U31" i="151"/>
  <c r="W31" i="151"/>
  <c r="Y31" i="151"/>
  <c r="AA31" i="151"/>
  <c r="AC31" i="151"/>
  <c r="AE31" i="151"/>
  <c r="AG31" i="151"/>
  <c r="AH27" i="151"/>
  <c r="H15" i="145" s="1"/>
  <c r="B39" i="151"/>
  <c r="D39" i="151"/>
  <c r="F39" i="151"/>
  <c r="H39" i="151"/>
  <c r="J39" i="151"/>
  <c r="L39" i="151"/>
  <c r="N39" i="151"/>
  <c r="P39" i="151"/>
  <c r="R39" i="151"/>
  <c r="T39" i="151"/>
  <c r="V39" i="151"/>
  <c r="X39" i="151"/>
  <c r="Z39" i="151"/>
  <c r="AB39" i="151"/>
  <c r="AD39" i="151"/>
  <c r="AF39" i="151"/>
  <c r="AH37" i="151"/>
  <c r="H25" i="145" s="1"/>
  <c r="AH38" i="151"/>
  <c r="H26" i="145" s="1"/>
  <c r="C47" i="151"/>
  <c r="E47" i="151"/>
  <c r="G47" i="151"/>
  <c r="I47" i="151"/>
  <c r="K47" i="151"/>
  <c r="M47" i="151"/>
  <c r="O47" i="151"/>
  <c r="Q47" i="151"/>
  <c r="S47" i="151"/>
  <c r="U47" i="151"/>
  <c r="W47" i="151"/>
  <c r="Y47" i="151"/>
  <c r="AA47" i="151"/>
  <c r="AC47" i="151"/>
  <c r="AE47" i="151"/>
  <c r="AG47" i="151"/>
  <c r="AH43" i="151"/>
  <c r="H31" i="145" s="1"/>
  <c r="AH22" i="152"/>
  <c r="I10" i="145" s="1"/>
  <c r="I4" i="145"/>
  <c r="C23" i="152"/>
  <c r="E23" i="152"/>
  <c r="G23" i="152"/>
  <c r="I23" i="152"/>
  <c r="K23" i="152"/>
  <c r="M23" i="152"/>
  <c r="O23" i="152"/>
  <c r="Q23" i="152"/>
  <c r="S23" i="152"/>
  <c r="U23" i="152"/>
  <c r="W23" i="152"/>
  <c r="Y23" i="152"/>
  <c r="AA23" i="152"/>
  <c r="AC23" i="152"/>
  <c r="AE23" i="152"/>
  <c r="AG23" i="152"/>
  <c r="AH19" i="152"/>
  <c r="I7" i="145" s="1"/>
  <c r="B31" i="152"/>
  <c r="D31" i="152"/>
  <c r="F31" i="152"/>
  <c r="H31" i="152"/>
  <c r="J31" i="152"/>
  <c r="L31" i="152"/>
  <c r="N31" i="152"/>
  <c r="P31" i="152"/>
  <c r="R31" i="152"/>
  <c r="T31" i="152"/>
  <c r="V31" i="152"/>
  <c r="X31" i="152"/>
  <c r="Z31" i="152"/>
  <c r="AB31" i="152"/>
  <c r="AD31" i="152"/>
  <c r="AF31" i="152"/>
  <c r="AH29" i="152"/>
  <c r="I17" i="145" s="1"/>
  <c r="C39" i="152"/>
  <c r="E39" i="152"/>
  <c r="G39" i="152"/>
  <c r="I39" i="152"/>
  <c r="K39" i="152"/>
  <c r="M39" i="152"/>
  <c r="O39" i="152"/>
  <c r="Q39" i="152"/>
  <c r="S39" i="152"/>
  <c r="U39" i="152"/>
  <c r="W39" i="152"/>
  <c r="Y39" i="152"/>
  <c r="AA39" i="152"/>
  <c r="AC39" i="152"/>
  <c r="AE39" i="152"/>
  <c r="AG39" i="152"/>
  <c r="AH35" i="152"/>
  <c r="I23" i="145" s="1"/>
  <c r="B47" i="152"/>
  <c r="D47" i="152"/>
  <c r="F47" i="152"/>
  <c r="H47" i="152"/>
  <c r="J47" i="152"/>
  <c r="L47" i="152"/>
  <c r="N47" i="152"/>
  <c r="P47" i="152"/>
  <c r="R47" i="152"/>
  <c r="T47" i="152"/>
  <c r="V47" i="152"/>
  <c r="X47" i="152"/>
  <c r="Z47" i="152"/>
  <c r="AB47" i="152"/>
  <c r="AD47" i="152"/>
  <c r="AF47" i="152"/>
  <c r="AH45" i="152"/>
  <c r="I33" i="145" s="1"/>
  <c r="AH46" i="152"/>
  <c r="I34" i="145" s="1"/>
  <c r="AH66" i="152"/>
  <c r="AH69" i="152"/>
  <c r="AH68" i="152"/>
  <c r="J2" i="145"/>
  <c r="J53" i="145" s="1"/>
  <c r="B64" i="152"/>
  <c r="AH17" i="152"/>
  <c r="I5" i="145" s="1"/>
  <c r="AH25" i="152"/>
  <c r="I13" i="145" s="1"/>
  <c r="AH33" i="152"/>
  <c r="I21" i="145" s="1"/>
  <c r="AH41" i="152"/>
  <c r="I29" i="145" s="1"/>
  <c r="AH67" i="152"/>
  <c r="AH17" i="151"/>
  <c r="H5" i="145" s="1"/>
  <c r="AH25" i="151"/>
  <c r="H13" i="145" s="1"/>
  <c r="AH33" i="151"/>
  <c r="H21" i="145" s="1"/>
  <c r="AH41" i="151"/>
  <c r="H29" i="145" s="1"/>
  <c r="AH67" i="151"/>
  <c r="AH17" i="150"/>
  <c r="G5" i="145" s="1"/>
  <c r="AH25" i="150"/>
  <c r="G13" i="145" s="1"/>
  <c r="AH33" i="150"/>
  <c r="G21" i="145" s="1"/>
  <c r="AH41" i="150"/>
  <c r="G29" i="145" s="1"/>
  <c r="AH67" i="150"/>
  <c r="AH17" i="149"/>
  <c r="F5" i="145" s="1"/>
  <c r="AH25" i="149"/>
  <c r="F13" i="145" s="1"/>
  <c r="AH33" i="149"/>
  <c r="F21" i="145" s="1"/>
  <c r="AH41" i="149"/>
  <c r="F29" i="145" s="1"/>
  <c r="AH67" i="149"/>
  <c r="AF64" i="152" l="1"/>
  <c r="AF70" i="152" s="1"/>
  <c r="X64" i="152"/>
  <c r="X70" i="152" s="1"/>
  <c r="P64" i="152"/>
  <c r="P70" i="152" s="1"/>
  <c r="H64" i="152"/>
  <c r="H70" i="152" s="1"/>
  <c r="AE64" i="151"/>
  <c r="AE70" i="151" s="1"/>
  <c r="AA64" i="151"/>
  <c r="AA70" i="151" s="1"/>
  <c r="W64" i="151"/>
  <c r="W70" i="151" s="1"/>
  <c r="S64" i="151"/>
  <c r="S70" i="151" s="1"/>
  <c r="O64" i="151"/>
  <c r="O70" i="151" s="1"/>
  <c r="K64" i="151"/>
  <c r="K70" i="151" s="1"/>
  <c r="G64" i="151"/>
  <c r="G70" i="151" s="1"/>
  <c r="C64" i="151"/>
  <c r="C70" i="151" s="1"/>
  <c r="AG64" i="149"/>
  <c r="AG70" i="149" s="1"/>
  <c r="AC64" i="149"/>
  <c r="AC70" i="149" s="1"/>
  <c r="Y64" i="149"/>
  <c r="Y70" i="149" s="1"/>
  <c r="U64" i="149"/>
  <c r="U70" i="149" s="1"/>
  <c r="Q64" i="149"/>
  <c r="Q70" i="149" s="1"/>
  <c r="M64" i="149"/>
  <c r="M70" i="149" s="1"/>
  <c r="I64" i="149"/>
  <c r="I70" i="149" s="1"/>
  <c r="E64" i="149"/>
  <c r="E70" i="149" s="1"/>
  <c r="AH23" i="149"/>
  <c r="F11" i="145" s="1"/>
  <c r="AC64" i="150"/>
  <c r="AC70" i="150" s="1"/>
  <c r="U64" i="150"/>
  <c r="U70" i="150" s="1"/>
  <c r="M64" i="150"/>
  <c r="M70" i="150" s="1"/>
  <c r="E64" i="150"/>
  <c r="E70" i="150" s="1"/>
  <c r="Y64" i="150"/>
  <c r="Y70" i="150" s="1"/>
  <c r="I64" i="150"/>
  <c r="I70" i="150" s="1"/>
  <c r="AH23" i="151"/>
  <c r="H11" i="145" s="1"/>
  <c r="B64" i="150"/>
  <c r="B70" i="150" s="1"/>
  <c r="B64" i="149"/>
  <c r="AG64" i="150"/>
  <c r="AG70" i="150" s="1"/>
  <c r="Q64" i="150"/>
  <c r="Q70" i="150" s="1"/>
  <c r="AB64" i="152"/>
  <c r="AB70" i="152" s="1"/>
  <c r="L64" i="152"/>
  <c r="L70" i="152" s="1"/>
  <c r="Z64" i="152"/>
  <c r="Z70" i="152" s="1"/>
  <c r="R64" i="152"/>
  <c r="R70" i="152" s="1"/>
  <c r="J64" i="152"/>
  <c r="J70" i="152" s="1"/>
  <c r="AH47" i="151"/>
  <c r="H35" i="145" s="1"/>
  <c r="AG64" i="151"/>
  <c r="AG70" i="151" s="1"/>
  <c r="Y64" i="151"/>
  <c r="Y70" i="151" s="1"/>
  <c r="Q64" i="151"/>
  <c r="Q70" i="151" s="1"/>
  <c r="I64" i="151"/>
  <c r="I70" i="151" s="1"/>
  <c r="AE64" i="150"/>
  <c r="AE70" i="150" s="1"/>
  <c r="W64" i="150"/>
  <c r="W70" i="150" s="1"/>
  <c r="O64" i="150"/>
  <c r="O70" i="150" s="1"/>
  <c r="G64" i="150"/>
  <c r="G70" i="150" s="1"/>
  <c r="AH23" i="150"/>
  <c r="G11" i="145" s="1"/>
  <c r="AA64" i="149"/>
  <c r="AA70" i="149" s="1"/>
  <c r="S64" i="149"/>
  <c r="S70" i="149" s="1"/>
  <c r="K64" i="149"/>
  <c r="K70" i="149" s="1"/>
  <c r="C64" i="149"/>
  <c r="C70" i="149" s="1"/>
  <c r="AH39" i="152"/>
  <c r="I27" i="145" s="1"/>
  <c r="AD64" i="152"/>
  <c r="AD70" i="152" s="1"/>
  <c r="V64" i="152"/>
  <c r="V70" i="152" s="1"/>
  <c r="N64" i="152"/>
  <c r="N70" i="152" s="1"/>
  <c r="F64" i="152"/>
  <c r="F70" i="152" s="1"/>
  <c r="AC64" i="151"/>
  <c r="AC70" i="151" s="1"/>
  <c r="U64" i="151"/>
  <c r="U70" i="151" s="1"/>
  <c r="M64" i="151"/>
  <c r="M70" i="151" s="1"/>
  <c r="E64" i="151"/>
  <c r="E70" i="151" s="1"/>
  <c r="B64" i="151"/>
  <c r="AA64" i="150"/>
  <c r="AA70" i="150" s="1"/>
  <c r="S64" i="150"/>
  <c r="S70" i="150" s="1"/>
  <c r="K64" i="150"/>
  <c r="K70" i="150" s="1"/>
  <c r="C64" i="150"/>
  <c r="C70" i="150" s="1"/>
  <c r="T64" i="152"/>
  <c r="T70" i="152" s="1"/>
  <c r="D64" i="152"/>
  <c r="D70" i="152" s="1"/>
  <c r="AH47" i="150"/>
  <c r="G35" i="145" s="1"/>
  <c r="AE64" i="149"/>
  <c r="AE70" i="149" s="1"/>
  <c r="W64" i="149"/>
  <c r="W70" i="149" s="1"/>
  <c r="O64" i="149"/>
  <c r="O70" i="149" s="1"/>
  <c r="G64" i="149"/>
  <c r="G70" i="149" s="1"/>
  <c r="AH47" i="152"/>
  <c r="I35" i="145" s="1"/>
  <c r="AH31" i="152"/>
  <c r="I19" i="145" s="1"/>
  <c r="AG64" i="152"/>
  <c r="AG70" i="152" s="1"/>
  <c r="AC64" i="152"/>
  <c r="AC70" i="152" s="1"/>
  <c r="Y64" i="152"/>
  <c r="Y70" i="152" s="1"/>
  <c r="U64" i="152"/>
  <c r="U70" i="152" s="1"/>
  <c r="Q64" i="152"/>
  <c r="Q70" i="152" s="1"/>
  <c r="M64" i="152"/>
  <c r="M70" i="152" s="1"/>
  <c r="I64" i="152"/>
  <c r="I70" i="152" s="1"/>
  <c r="E64" i="152"/>
  <c r="E70" i="152" s="1"/>
  <c r="AH39" i="151"/>
  <c r="H27" i="145" s="1"/>
  <c r="AD64" i="151"/>
  <c r="AD70" i="151" s="1"/>
  <c r="Z64" i="151"/>
  <c r="Z70" i="151" s="1"/>
  <c r="V64" i="151"/>
  <c r="V70" i="151" s="1"/>
  <c r="R64" i="151"/>
  <c r="R70" i="151" s="1"/>
  <c r="N64" i="151"/>
  <c r="N70" i="151" s="1"/>
  <c r="J64" i="151"/>
  <c r="J70" i="151" s="1"/>
  <c r="F64" i="151"/>
  <c r="F70" i="151" s="1"/>
  <c r="AH39" i="150"/>
  <c r="G27" i="145" s="1"/>
  <c r="AD64" i="150"/>
  <c r="AD70" i="150" s="1"/>
  <c r="Z64" i="150"/>
  <c r="Z70" i="150" s="1"/>
  <c r="V64" i="150"/>
  <c r="V70" i="150" s="1"/>
  <c r="R64" i="150"/>
  <c r="R70" i="150" s="1"/>
  <c r="N64" i="150"/>
  <c r="N70" i="150" s="1"/>
  <c r="J64" i="150"/>
  <c r="J70" i="150" s="1"/>
  <c r="F64" i="150"/>
  <c r="F70" i="150" s="1"/>
  <c r="AF64" i="149"/>
  <c r="AF70" i="149" s="1"/>
  <c r="AB64" i="149"/>
  <c r="AB70" i="149" s="1"/>
  <c r="X64" i="149"/>
  <c r="X70" i="149" s="1"/>
  <c r="T64" i="149"/>
  <c r="T70" i="149" s="1"/>
  <c r="P64" i="149"/>
  <c r="P70" i="149" s="1"/>
  <c r="L64" i="149"/>
  <c r="L70" i="149" s="1"/>
  <c r="H64" i="149"/>
  <c r="H70" i="149" s="1"/>
  <c r="D64" i="149"/>
  <c r="D70" i="149" s="1"/>
  <c r="AH47" i="149"/>
  <c r="F35" i="145" s="1"/>
  <c r="AH23" i="152"/>
  <c r="I11" i="145" s="1"/>
  <c r="AE64" i="152"/>
  <c r="AE70" i="152" s="1"/>
  <c r="AA64" i="152"/>
  <c r="AA70" i="152" s="1"/>
  <c r="W64" i="152"/>
  <c r="W70" i="152" s="1"/>
  <c r="S64" i="152"/>
  <c r="S70" i="152" s="1"/>
  <c r="O64" i="152"/>
  <c r="O70" i="152" s="1"/>
  <c r="K64" i="152"/>
  <c r="K70" i="152" s="1"/>
  <c r="G64" i="152"/>
  <c r="G70" i="152" s="1"/>
  <c r="C64" i="152"/>
  <c r="C70" i="152" s="1"/>
  <c r="AF64" i="151"/>
  <c r="AF70" i="151" s="1"/>
  <c r="AB64" i="151"/>
  <c r="AB70" i="151" s="1"/>
  <c r="X64" i="151"/>
  <c r="X70" i="151" s="1"/>
  <c r="T64" i="151"/>
  <c r="T70" i="151" s="1"/>
  <c r="P64" i="151"/>
  <c r="P70" i="151" s="1"/>
  <c r="L64" i="151"/>
  <c r="L70" i="151" s="1"/>
  <c r="H64" i="151"/>
  <c r="H70" i="151" s="1"/>
  <c r="D64" i="151"/>
  <c r="D70" i="151" s="1"/>
  <c r="AF64" i="150"/>
  <c r="AF70" i="150" s="1"/>
  <c r="AB64" i="150"/>
  <c r="AB70" i="150" s="1"/>
  <c r="X64" i="150"/>
  <c r="X70" i="150" s="1"/>
  <c r="T64" i="150"/>
  <c r="T70" i="150" s="1"/>
  <c r="P64" i="150"/>
  <c r="P70" i="150" s="1"/>
  <c r="L64" i="150"/>
  <c r="L70" i="150" s="1"/>
  <c r="H64" i="150"/>
  <c r="H70" i="150" s="1"/>
  <c r="D64" i="150"/>
  <c r="D70" i="150" s="1"/>
  <c r="AH39" i="149"/>
  <c r="F27" i="145" s="1"/>
  <c r="AD64" i="149"/>
  <c r="AD70" i="149" s="1"/>
  <c r="Z64" i="149"/>
  <c r="Z70" i="149" s="1"/>
  <c r="V64" i="149"/>
  <c r="V70" i="149" s="1"/>
  <c r="R64" i="149"/>
  <c r="R70" i="149" s="1"/>
  <c r="N64" i="149"/>
  <c r="N70" i="149" s="1"/>
  <c r="J64" i="149"/>
  <c r="J70" i="149" s="1"/>
  <c r="F64" i="149"/>
  <c r="F70" i="149" s="1"/>
  <c r="AH31" i="151"/>
  <c r="H19" i="145" s="1"/>
  <c r="AH31" i="150"/>
  <c r="G19" i="145" s="1"/>
  <c r="AH31" i="149"/>
  <c r="F19" i="145" s="1"/>
  <c r="B70" i="152"/>
  <c r="B70" i="151"/>
  <c r="B70" i="149"/>
  <c r="AH70" i="151" l="1"/>
  <c r="AH64" i="149"/>
  <c r="F52" i="145" s="1"/>
  <c r="F54" i="145" s="1"/>
  <c r="AH70" i="149"/>
  <c r="AH64" i="152"/>
  <c r="I52" i="145" s="1"/>
  <c r="I54" i="145" s="1"/>
  <c r="AH70" i="150"/>
  <c r="AH64" i="151"/>
  <c r="H52" i="145" s="1"/>
  <c r="H54" i="145" s="1"/>
  <c r="AH70" i="152"/>
  <c r="AH64" i="150"/>
  <c r="G52" i="145" s="1"/>
  <c r="G54" i="145" s="1"/>
  <c r="AG68" i="148"/>
  <c r="AF68" i="148"/>
  <c r="AE68" i="148"/>
  <c r="AD68" i="148"/>
  <c r="AC68" i="148"/>
  <c r="AB68" i="148"/>
  <c r="AA68" i="148"/>
  <c r="Z68" i="148"/>
  <c r="Y68" i="148"/>
  <c r="X68" i="148"/>
  <c r="W68" i="148"/>
  <c r="V68" i="148"/>
  <c r="U68" i="148"/>
  <c r="T68" i="148"/>
  <c r="S68" i="148"/>
  <c r="R68" i="148"/>
  <c r="Q68" i="148"/>
  <c r="P68" i="148"/>
  <c r="O68" i="148"/>
  <c r="N68" i="148"/>
  <c r="M68" i="148"/>
  <c r="L68" i="148"/>
  <c r="K68" i="148"/>
  <c r="J68" i="148"/>
  <c r="I68" i="148"/>
  <c r="H68" i="148"/>
  <c r="G68" i="148"/>
  <c r="F68" i="148"/>
  <c r="E68" i="148"/>
  <c r="D68" i="148"/>
  <c r="C68" i="148"/>
  <c r="B68" i="148"/>
  <c r="AG67" i="148"/>
  <c r="AG69" i="148" s="1"/>
  <c r="AF67" i="148"/>
  <c r="AF69" i="148" s="1"/>
  <c r="AE67" i="148"/>
  <c r="AE69" i="148" s="1"/>
  <c r="AD67" i="148"/>
  <c r="AD69" i="148" s="1"/>
  <c r="AC67" i="148"/>
  <c r="AC69" i="148" s="1"/>
  <c r="AB67" i="148"/>
  <c r="AB69" i="148" s="1"/>
  <c r="AA67" i="148"/>
  <c r="AA69" i="148" s="1"/>
  <c r="Z67" i="148"/>
  <c r="Z69" i="148" s="1"/>
  <c r="Y67" i="148"/>
  <c r="Y69" i="148" s="1"/>
  <c r="X67" i="148"/>
  <c r="X69" i="148" s="1"/>
  <c r="W67" i="148"/>
  <c r="W69" i="148" s="1"/>
  <c r="V67" i="148"/>
  <c r="V69" i="148" s="1"/>
  <c r="U67" i="148"/>
  <c r="U69" i="148" s="1"/>
  <c r="T67" i="148"/>
  <c r="T69" i="148" s="1"/>
  <c r="S67" i="148"/>
  <c r="S69" i="148" s="1"/>
  <c r="R67" i="148"/>
  <c r="R69" i="148" s="1"/>
  <c r="Q67" i="148"/>
  <c r="Q69" i="148" s="1"/>
  <c r="P67" i="148"/>
  <c r="P69" i="148" s="1"/>
  <c r="O67" i="148"/>
  <c r="O69" i="148" s="1"/>
  <c r="N67" i="148"/>
  <c r="N69" i="148" s="1"/>
  <c r="M67" i="148"/>
  <c r="M69" i="148" s="1"/>
  <c r="L67" i="148"/>
  <c r="L69" i="148" s="1"/>
  <c r="K67" i="148"/>
  <c r="K69" i="148" s="1"/>
  <c r="J67" i="148"/>
  <c r="J69" i="148" s="1"/>
  <c r="I67" i="148"/>
  <c r="I69" i="148" s="1"/>
  <c r="H67" i="148"/>
  <c r="H69" i="148" s="1"/>
  <c r="G67" i="148"/>
  <c r="G69" i="148" s="1"/>
  <c r="F67" i="148"/>
  <c r="F69" i="148" s="1"/>
  <c r="E67" i="148"/>
  <c r="E69" i="148" s="1"/>
  <c r="D67" i="148"/>
  <c r="D69" i="148" s="1"/>
  <c r="C67" i="148"/>
  <c r="C69" i="148" s="1"/>
  <c r="B67" i="148"/>
  <c r="B69" i="148" s="1"/>
  <c r="AG66" i="148"/>
  <c r="AF66" i="148"/>
  <c r="AE66" i="148"/>
  <c r="AD66" i="148"/>
  <c r="AC66" i="148"/>
  <c r="AB66" i="148"/>
  <c r="AA66" i="148"/>
  <c r="Z66" i="148"/>
  <c r="Y66" i="148"/>
  <c r="X66" i="148"/>
  <c r="W66" i="148"/>
  <c r="V66" i="148"/>
  <c r="U66" i="148"/>
  <c r="T66" i="148"/>
  <c r="S66" i="148"/>
  <c r="R66" i="148"/>
  <c r="Q66" i="148"/>
  <c r="P66" i="148"/>
  <c r="O66" i="148"/>
  <c r="N66" i="148"/>
  <c r="M66" i="148"/>
  <c r="L66" i="148"/>
  <c r="K66" i="148"/>
  <c r="J66" i="148"/>
  <c r="I66" i="148"/>
  <c r="H66" i="148"/>
  <c r="G66" i="148"/>
  <c r="F66" i="148"/>
  <c r="E66" i="148"/>
  <c r="D66" i="148"/>
  <c r="C66" i="148"/>
  <c r="B66" i="148"/>
  <c r="AH63" i="148"/>
  <c r="E51" i="145" s="1"/>
  <c r="AH62" i="148"/>
  <c r="E50" i="145" s="1"/>
  <c r="AH61" i="148"/>
  <c r="E49" i="145" s="1"/>
  <c r="AH60" i="148"/>
  <c r="E48" i="145" s="1"/>
  <c r="AH59" i="148"/>
  <c r="E47" i="145" s="1"/>
  <c r="AH58" i="148"/>
  <c r="E46" i="145" s="1"/>
  <c r="AH57" i="148"/>
  <c r="E45" i="145" s="1"/>
  <c r="AH56" i="148"/>
  <c r="E44" i="145" s="1"/>
  <c r="AH55" i="148"/>
  <c r="E43" i="145" s="1"/>
  <c r="AH54" i="148"/>
  <c r="E42" i="145" s="1"/>
  <c r="AH53" i="148"/>
  <c r="E41" i="145" s="1"/>
  <c r="AH52" i="148"/>
  <c r="E40" i="145" s="1"/>
  <c r="AH51" i="148"/>
  <c r="E39" i="145" s="1"/>
  <c r="AH50" i="148"/>
  <c r="E38" i="145" s="1"/>
  <c r="AH49" i="148"/>
  <c r="E37" i="145" s="1"/>
  <c r="AH48" i="148"/>
  <c r="E36" i="145" s="1"/>
  <c r="AG46" i="148"/>
  <c r="AF46" i="148"/>
  <c r="AE46" i="148"/>
  <c r="AD46" i="148"/>
  <c r="AC46" i="148"/>
  <c r="AB46" i="148"/>
  <c r="AA46" i="148"/>
  <c r="Z46" i="148"/>
  <c r="Y46" i="148"/>
  <c r="X46" i="148"/>
  <c r="W46" i="148"/>
  <c r="V46" i="148"/>
  <c r="U46" i="148"/>
  <c r="T46" i="148"/>
  <c r="S46" i="148"/>
  <c r="R46" i="148"/>
  <c r="Q46" i="148"/>
  <c r="P46" i="148"/>
  <c r="O46" i="148"/>
  <c r="N46" i="148"/>
  <c r="M46" i="148"/>
  <c r="L46" i="148"/>
  <c r="K46" i="148"/>
  <c r="J46" i="148"/>
  <c r="I46" i="148"/>
  <c r="H46" i="148"/>
  <c r="G46" i="148"/>
  <c r="F46" i="148"/>
  <c r="E46" i="148"/>
  <c r="D46" i="148"/>
  <c r="C46" i="148"/>
  <c r="B46" i="148"/>
  <c r="AG45" i="148"/>
  <c r="AF45" i="148"/>
  <c r="AE45" i="148"/>
  <c r="AD45" i="148"/>
  <c r="AC45" i="148"/>
  <c r="AB45" i="148"/>
  <c r="AA45" i="148"/>
  <c r="Z45" i="148"/>
  <c r="Y45" i="148"/>
  <c r="X45" i="148"/>
  <c r="W45" i="148"/>
  <c r="V45" i="148"/>
  <c r="U45" i="148"/>
  <c r="T45" i="148"/>
  <c r="S45" i="148"/>
  <c r="R45" i="148"/>
  <c r="Q45" i="148"/>
  <c r="P45" i="148"/>
  <c r="O45" i="148"/>
  <c r="N45" i="148"/>
  <c r="M45" i="148"/>
  <c r="L45" i="148"/>
  <c r="K45" i="148"/>
  <c r="J45" i="148"/>
  <c r="I45" i="148"/>
  <c r="H45" i="148"/>
  <c r="G45" i="148"/>
  <c r="F45" i="148"/>
  <c r="E45" i="148"/>
  <c r="D45" i="148"/>
  <c r="C45" i="148"/>
  <c r="B45" i="148"/>
  <c r="AH44" i="148"/>
  <c r="E32" i="145" s="1"/>
  <c r="AG43" i="148"/>
  <c r="AF43" i="148"/>
  <c r="AE43" i="148"/>
  <c r="AD43" i="148"/>
  <c r="AC43" i="148"/>
  <c r="AB43" i="148"/>
  <c r="AA43" i="148"/>
  <c r="Z43" i="148"/>
  <c r="Y43" i="148"/>
  <c r="X43" i="148"/>
  <c r="W43" i="148"/>
  <c r="V43" i="148"/>
  <c r="U43" i="148"/>
  <c r="T43" i="148"/>
  <c r="S43" i="148"/>
  <c r="R43" i="148"/>
  <c r="Q43" i="148"/>
  <c r="P43" i="148"/>
  <c r="O43" i="148"/>
  <c r="N43" i="148"/>
  <c r="M43" i="148"/>
  <c r="L43" i="148"/>
  <c r="K43" i="148"/>
  <c r="J43" i="148"/>
  <c r="I43" i="148"/>
  <c r="H43" i="148"/>
  <c r="G43" i="148"/>
  <c r="F43" i="148"/>
  <c r="E43" i="148"/>
  <c r="D43" i="148"/>
  <c r="C43" i="148"/>
  <c r="B43" i="148"/>
  <c r="AH42" i="148"/>
  <c r="E30" i="145" s="1"/>
  <c r="AG41" i="148"/>
  <c r="AF41" i="148"/>
  <c r="AE41" i="148"/>
  <c r="AD41" i="148"/>
  <c r="AC41" i="148"/>
  <c r="AB41" i="148"/>
  <c r="AA41" i="148"/>
  <c r="Z41" i="148"/>
  <c r="Y41" i="148"/>
  <c r="X41" i="148"/>
  <c r="W41" i="148"/>
  <c r="V41" i="148"/>
  <c r="U41" i="148"/>
  <c r="T41" i="148"/>
  <c r="S41" i="148"/>
  <c r="R41" i="148"/>
  <c r="Q41" i="148"/>
  <c r="P41" i="148"/>
  <c r="O41" i="148"/>
  <c r="N41" i="148"/>
  <c r="M41" i="148"/>
  <c r="L41" i="148"/>
  <c r="K41" i="148"/>
  <c r="J41" i="148"/>
  <c r="I41" i="148"/>
  <c r="H41" i="148"/>
  <c r="G41" i="148"/>
  <c r="F41" i="148"/>
  <c r="E41" i="148"/>
  <c r="D41" i="148"/>
  <c r="C41" i="148"/>
  <c r="B41" i="148"/>
  <c r="AH40" i="148"/>
  <c r="E28" i="145" s="1"/>
  <c r="AG38" i="148"/>
  <c r="AF38" i="148"/>
  <c r="AE38" i="148"/>
  <c r="AD38" i="148"/>
  <c r="AC38" i="148"/>
  <c r="AB38" i="148"/>
  <c r="AA38" i="148"/>
  <c r="Z38" i="148"/>
  <c r="Y38" i="148"/>
  <c r="X38" i="148"/>
  <c r="W38" i="148"/>
  <c r="V38" i="148"/>
  <c r="U38" i="148"/>
  <c r="T38" i="148"/>
  <c r="S38" i="148"/>
  <c r="R38" i="148"/>
  <c r="Q38" i="148"/>
  <c r="P38" i="148"/>
  <c r="O38" i="148"/>
  <c r="N38" i="148"/>
  <c r="M38" i="148"/>
  <c r="L38" i="148"/>
  <c r="K38" i="148"/>
  <c r="J38" i="148"/>
  <c r="I38" i="148"/>
  <c r="H38" i="148"/>
  <c r="G38" i="148"/>
  <c r="F38" i="148"/>
  <c r="E38" i="148"/>
  <c r="D38" i="148"/>
  <c r="C38" i="148"/>
  <c r="B38" i="148"/>
  <c r="AG37" i="148"/>
  <c r="AF37" i="148"/>
  <c r="AE37" i="148"/>
  <c r="AD37" i="148"/>
  <c r="AC37" i="148"/>
  <c r="AB37" i="148"/>
  <c r="AA37" i="148"/>
  <c r="Z37" i="148"/>
  <c r="Y37" i="148"/>
  <c r="X37" i="148"/>
  <c r="W37" i="148"/>
  <c r="V37" i="148"/>
  <c r="U37" i="148"/>
  <c r="T37" i="148"/>
  <c r="S37" i="148"/>
  <c r="R37" i="148"/>
  <c r="Q37" i="148"/>
  <c r="P37" i="148"/>
  <c r="O37" i="148"/>
  <c r="N37" i="148"/>
  <c r="M37" i="148"/>
  <c r="L37" i="148"/>
  <c r="K37" i="148"/>
  <c r="J37" i="148"/>
  <c r="I37" i="148"/>
  <c r="H37" i="148"/>
  <c r="G37" i="148"/>
  <c r="F37" i="148"/>
  <c r="E37" i="148"/>
  <c r="D37" i="148"/>
  <c r="C37" i="148"/>
  <c r="B37" i="148"/>
  <c r="AH36" i="148"/>
  <c r="E24" i="145" s="1"/>
  <c r="AG35" i="148"/>
  <c r="AF35" i="148"/>
  <c r="AE35" i="148"/>
  <c r="AD35" i="148"/>
  <c r="AC35" i="148"/>
  <c r="AB35" i="148"/>
  <c r="AA35" i="148"/>
  <c r="Z35" i="148"/>
  <c r="Y35" i="148"/>
  <c r="X35" i="148"/>
  <c r="W35" i="148"/>
  <c r="V35" i="148"/>
  <c r="U35" i="148"/>
  <c r="T35" i="148"/>
  <c r="S35" i="148"/>
  <c r="R35" i="148"/>
  <c r="Q35" i="148"/>
  <c r="P35" i="148"/>
  <c r="O35" i="148"/>
  <c r="N35" i="148"/>
  <c r="M35" i="148"/>
  <c r="L35" i="148"/>
  <c r="K35" i="148"/>
  <c r="J35" i="148"/>
  <c r="I35" i="148"/>
  <c r="H35" i="148"/>
  <c r="G35" i="148"/>
  <c r="F35" i="148"/>
  <c r="E35" i="148"/>
  <c r="D35" i="148"/>
  <c r="C35" i="148"/>
  <c r="B35" i="148"/>
  <c r="AH34" i="148"/>
  <c r="E22" i="145" s="1"/>
  <c r="AG33" i="148"/>
  <c r="AF33" i="148"/>
  <c r="AE33" i="148"/>
  <c r="AD33" i="148"/>
  <c r="AC33" i="148"/>
  <c r="AB33" i="148"/>
  <c r="AA33" i="148"/>
  <c r="Z33" i="148"/>
  <c r="Y33" i="148"/>
  <c r="X33" i="148"/>
  <c r="W33" i="148"/>
  <c r="V33" i="148"/>
  <c r="U33" i="148"/>
  <c r="T33" i="148"/>
  <c r="S33" i="148"/>
  <c r="R33" i="148"/>
  <c r="Q33" i="148"/>
  <c r="P33" i="148"/>
  <c r="O33" i="148"/>
  <c r="N33" i="148"/>
  <c r="M33" i="148"/>
  <c r="L33" i="148"/>
  <c r="K33" i="148"/>
  <c r="J33" i="148"/>
  <c r="I33" i="148"/>
  <c r="H33" i="148"/>
  <c r="G33" i="148"/>
  <c r="F33" i="148"/>
  <c r="E33" i="148"/>
  <c r="D33" i="148"/>
  <c r="C33" i="148"/>
  <c r="B33" i="148"/>
  <c r="AH32" i="148"/>
  <c r="E20" i="145" s="1"/>
  <c r="AG30" i="148"/>
  <c r="AF30" i="148"/>
  <c r="AE30" i="148"/>
  <c r="AD30" i="148"/>
  <c r="AC30" i="148"/>
  <c r="AB30" i="148"/>
  <c r="AA30" i="148"/>
  <c r="Z30" i="148"/>
  <c r="Y30" i="148"/>
  <c r="X30" i="148"/>
  <c r="W30" i="148"/>
  <c r="V30" i="148"/>
  <c r="U30" i="148"/>
  <c r="T30" i="148"/>
  <c r="S30" i="148"/>
  <c r="R30" i="148"/>
  <c r="Q30" i="148"/>
  <c r="P30" i="148"/>
  <c r="O30" i="148"/>
  <c r="N30" i="148"/>
  <c r="M30" i="148"/>
  <c r="L30" i="148"/>
  <c r="K30" i="148"/>
  <c r="J30" i="148"/>
  <c r="I30" i="148"/>
  <c r="H30" i="148"/>
  <c r="G30" i="148"/>
  <c r="F30" i="148"/>
  <c r="E30" i="148"/>
  <c r="D30" i="148"/>
  <c r="C30" i="148"/>
  <c r="B30" i="148"/>
  <c r="AG29" i="148"/>
  <c r="AF29" i="148"/>
  <c r="AE29" i="148"/>
  <c r="AD29" i="148"/>
  <c r="AC29" i="148"/>
  <c r="AB29" i="148"/>
  <c r="AA29" i="148"/>
  <c r="Z29" i="148"/>
  <c r="Y29" i="148"/>
  <c r="X29" i="148"/>
  <c r="W29" i="148"/>
  <c r="V29" i="148"/>
  <c r="U29" i="148"/>
  <c r="T29" i="148"/>
  <c r="S29" i="148"/>
  <c r="R29" i="148"/>
  <c r="Q29" i="148"/>
  <c r="P29" i="148"/>
  <c r="O29" i="148"/>
  <c r="N29" i="148"/>
  <c r="M29" i="148"/>
  <c r="L29" i="148"/>
  <c r="K29" i="148"/>
  <c r="J29" i="148"/>
  <c r="I29" i="148"/>
  <c r="H29" i="148"/>
  <c r="G29" i="148"/>
  <c r="F29" i="148"/>
  <c r="E29" i="148"/>
  <c r="D29" i="148"/>
  <c r="C29" i="148"/>
  <c r="B29" i="148"/>
  <c r="AH28" i="148"/>
  <c r="E16" i="145" s="1"/>
  <c r="AH27" i="148"/>
  <c r="E15" i="145" s="1"/>
  <c r="AH26" i="148"/>
  <c r="E14" i="145" s="1"/>
  <c r="AG25" i="148"/>
  <c r="AF25" i="148"/>
  <c r="AE25" i="148"/>
  <c r="AD25" i="148"/>
  <c r="AC25" i="148"/>
  <c r="AB25" i="148"/>
  <c r="AA25" i="148"/>
  <c r="Z25" i="148"/>
  <c r="Y25" i="148"/>
  <c r="X25" i="148"/>
  <c r="W25" i="148"/>
  <c r="V25" i="148"/>
  <c r="U25" i="148"/>
  <c r="T25" i="148"/>
  <c r="S25" i="148"/>
  <c r="R25" i="148"/>
  <c r="Q25" i="148"/>
  <c r="P25" i="148"/>
  <c r="O25" i="148"/>
  <c r="N25" i="148"/>
  <c r="M25" i="148"/>
  <c r="L25" i="148"/>
  <c r="K25" i="148"/>
  <c r="J25" i="148"/>
  <c r="I25" i="148"/>
  <c r="H25" i="148"/>
  <c r="G25" i="148"/>
  <c r="F25" i="148"/>
  <c r="E25" i="148"/>
  <c r="D25" i="148"/>
  <c r="C25" i="148"/>
  <c r="B25" i="148"/>
  <c r="AH24" i="148"/>
  <c r="AG22" i="148"/>
  <c r="AF22" i="148"/>
  <c r="AE22" i="148"/>
  <c r="AD22" i="148"/>
  <c r="AC22" i="148"/>
  <c r="AB22" i="148"/>
  <c r="AA22" i="148"/>
  <c r="Z22" i="148"/>
  <c r="Y22" i="148"/>
  <c r="X22" i="148"/>
  <c r="W22" i="148"/>
  <c r="V22" i="148"/>
  <c r="U22" i="148"/>
  <c r="T22" i="148"/>
  <c r="S22" i="148"/>
  <c r="R22" i="148"/>
  <c r="Q22" i="148"/>
  <c r="P22" i="148"/>
  <c r="O22" i="148"/>
  <c r="N22" i="148"/>
  <c r="M22" i="148"/>
  <c r="L22" i="148"/>
  <c r="K22" i="148"/>
  <c r="J22" i="148"/>
  <c r="I22" i="148"/>
  <c r="H22" i="148"/>
  <c r="G22" i="148"/>
  <c r="F22" i="148"/>
  <c r="E22" i="148"/>
  <c r="D22" i="148"/>
  <c r="C22" i="148"/>
  <c r="B22" i="148"/>
  <c r="AG21" i="148"/>
  <c r="AF21" i="148"/>
  <c r="AE21" i="148"/>
  <c r="AD21" i="148"/>
  <c r="AC21" i="148"/>
  <c r="AB21" i="148"/>
  <c r="AA21" i="148"/>
  <c r="Z21" i="148"/>
  <c r="Y21" i="148"/>
  <c r="X21" i="148"/>
  <c r="W21" i="148"/>
  <c r="V21" i="148"/>
  <c r="U21" i="148"/>
  <c r="T21" i="148"/>
  <c r="S21" i="148"/>
  <c r="R21" i="148"/>
  <c r="Q21" i="148"/>
  <c r="P21" i="148"/>
  <c r="O21" i="148"/>
  <c r="N21" i="148"/>
  <c r="M21" i="148"/>
  <c r="L21" i="148"/>
  <c r="K21" i="148"/>
  <c r="J21" i="148"/>
  <c r="I21" i="148"/>
  <c r="H21" i="148"/>
  <c r="G21" i="148"/>
  <c r="F21" i="148"/>
  <c r="E21" i="148"/>
  <c r="D21" i="148"/>
  <c r="C21" i="148"/>
  <c r="B21" i="148"/>
  <c r="AH20" i="148"/>
  <c r="E8" i="145" s="1"/>
  <c r="AG19" i="148"/>
  <c r="AF19" i="148"/>
  <c r="AE19" i="148"/>
  <c r="AD19" i="148"/>
  <c r="AC19" i="148"/>
  <c r="AB19" i="148"/>
  <c r="AA19" i="148"/>
  <c r="Z19" i="148"/>
  <c r="Y19" i="148"/>
  <c r="X19" i="148"/>
  <c r="W19" i="148"/>
  <c r="V19" i="148"/>
  <c r="U19" i="148"/>
  <c r="T19" i="148"/>
  <c r="S19" i="148"/>
  <c r="R19" i="148"/>
  <c r="Q19" i="148"/>
  <c r="P19" i="148"/>
  <c r="O19" i="148"/>
  <c r="N19" i="148"/>
  <c r="M19" i="148"/>
  <c r="L19" i="148"/>
  <c r="K19" i="148"/>
  <c r="J19" i="148"/>
  <c r="I19" i="148"/>
  <c r="H19" i="148"/>
  <c r="G19" i="148"/>
  <c r="F19" i="148"/>
  <c r="E19" i="148"/>
  <c r="D19" i="148"/>
  <c r="C19" i="148"/>
  <c r="B19" i="148"/>
  <c r="AH18" i="148"/>
  <c r="E6" i="145" s="1"/>
  <c r="AG17" i="148"/>
  <c r="AF17" i="148"/>
  <c r="AE17" i="148"/>
  <c r="AD17" i="148"/>
  <c r="AC17" i="148"/>
  <c r="AB17" i="148"/>
  <c r="AA17" i="148"/>
  <c r="Z17" i="148"/>
  <c r="Y17" i="148"/>
  <c r="X17" i="148"/>
  <c r="W17" i="148"/>
  <c r="V17" i="148"/>
  <c r="U17" i="148"/>
  <c r="T17" i="148"/>
  <c r="S17" i="148"/>
  <c r="R17" i="148"/>
  <c r="Q17" i="148"/>
  <c r="P17" i="148"/>
  <c r="O17" i="148"/>
  <c r="N17" i="148"/>
  <c r="M17" i="148"/>
  <c r="L17" i="148"/>
  <c r="K17" i="148"/>
  <c r="J17" i="148"/>
  <c r="I17" i="148"/>
  <c r="H17" i="148"/>
  <c r="G17" i="148"/>
  <c r="F17" i="148"/>
  <c r="E17" i="148"/>
  <c r="D17" i="148"/>
  <c r="C17" i="148"/>
  <c r="B17" i="148"/>
  <c r="AH16" i="148"/>
  <c r="AH15" i="148"/>
  <c r="E3" i="145" s="1"/>
  <c r="AJ14" i="148"/>
  <c r="AJ13" i="148"/>
  <c r="AJ12" i="148"/>
  <c r="AG68" i="147"/>
  <c r="AF68" i="147"/>
  <c r="AE68" i="147"/>
  <c r="AD68" i="147"/>
  <c r="AC68" i="147"/>
  <c r="AB68" i="147"/>
  <c r="AA68" i="147"/>
  <c r="Z68" i="147"/>
  <c r="Y68" i="147"/>
  <c r="X68" i="147"/>
  <c r="W68" i="147"/>
  <c r="V68" i="147"/>
  <c r="U68" i="147"/>
  <c r="T68" i="147"/>
  <c r="S68" i="147"/>
  <c r="R68" i="147"/>
  <c r="Q68" i="147"/>
  <c r="P68" i="147"/>
  <c r="O68" i="147"/>
  <c r="N68" i="147"/>
  <c r="M68" i="147"/>
  <c r="L68" i="147"/>
  <c r="K68" i="147"/>
  <c r="J68" i="147"/>
  <c r="I68" i="147"/>
  <c r="H68" i="147"/>
  <c r="G68" i="147"/>
  <c r="F68" i="147"/>
  <c r="E68" i="147"/>
  <c r="D68" i="147"/>
  <c r="C68" i="147"/>
  <c r="B68" i="147"/>
  <c r="AG67" i="147"/>
  <c r="AG69" i="147" s="1"/>
  <c r="AF67" i="147"/>
  <c r="AF69" i="147" s="1"/>
  <c r="AE67" i="147"/>
  <c r="AE69" i="147" s="1"/>
  <c r="AD67" i="147"/>
  <c r="AD69" i="147" s="1"/>
  <c r="AC67" i="147"/>
  <c r="AC69" i="147" s="1"/>
  <c r="AB67" i="147"/>
  <c r="AB69" i="147" s="1"/>
  <c r="AA67" i="147"/>
  <c r="AA69" i="147" s="1"/>
  <c r="Z67" i="147"/>
  <c r="Z69" i="147" s="1"/>
  <c r="Y67" i="147"/>
  <c r="Y69" i="147" s="1"/>
  <c r="X67" i="147"/>
  <c r="X69" i="147" s="1"/>
  <c r="W67" i="147"/>
  <c r="W69" i="147" s="1"/>
  <c r="V67" i="147"/>
  <c r="V69" i="147" s="1"/>
  <c r="U67" i="147"/>
  <c r="U69" i="147" s="1"/>
  <c r="T67" i="147"/>
  <c r="T69" i="147" s="1"/>
  <c r="S67" i="147"/>
  <c r="S69" i="147" s="1"/>
  <c r="R67" i="147"/>
  <c r="R69" i="147" s="1"/>
  <c r="Q67" i="147"/>
  <c r="Q69" i="147" s="1"/>
  <c r="P67" i="147"/>
  <c r="P69" i="147" s="1"/>
  <c r="O67" i="147"/>
  <c r="O69" i="147" s="1"/>
  <c r="N67" i="147"/>
  <c r="N69" i="147" s="1"/>
  <c r="M67" i="147"/>
  <c r="M69" i="147" s="1"/>
  <c r="L67" i="147"/>
  <c r="L69" i="147" s="1"/>
  <c r="K67" i="147"/>
  <c r="K69" i="147" s="1"/>
  <c r="J67" i="147"/>
  <c r="J69" i="147" s="1"/>
  <c r="I67" i="147"/>
  <c r="I69" i="147" s="1"/>
  <c r="H67" i="147"/>
  <c r="H69" i="147" s="1"/>
  <c r="G67" i="147"/>
  <c r="G69" i="147" s="1"/>
  <c r="F67" i="147"/>
  <c r="F69" i="147" s="1"/>
  <c r="E67" i="147"/>
  <c r="E69" i="147" s="1"/>
  <c r="D67" i="147"/>
  <c r="D69" i="147" s="1"/>
  <c r="C67" i="147"/>
  <c r="C69" i="147" s="1"/>
  <c r="B67" i="147"/>
  <c r="B69" i="147" s="1"/>
  <c r="AG66" i="147"/>
  <c r="AF66" i="147"/>
  <c r="AE66" i="147"/>
  <c r="AD66" i="147"/>
  <c r="AC66" i="147"/>
  <c r="AB66" i="147"/>
  <c r="AA66" i="147"/>
  <c r="Z66" i="147"/>
  <c r="Y66" i="147"/>
  <c r="X66" i="147"/>
  <c r="W66" i="147"/>
  <c r="V66" i="147"/>
  <c r="U66" i="147"/>
  <c r="T66" i="147"/>
  <c r="S66" i="147"/>
  <c r="R66" i="147"/>
  <c r="Q66" i="147"/>
  <c r="P66" i="147"/>
  <c r="O66" i="147"/>
  <c r="N66" i="147"/>
  <c r="M66" i="147"/>
  <c r="L66" i="147"/>
  <c r="K66" i="147"/>
  <c r="J66" i="147"/>
  <c r="I66" i="147"/>
  <c r="H66" i="147"/>
  <c r="G66" i="147"/>
  <c r="F66" i="147"/>
  <c r="E66" i="147"/>
  <c r="D66" i="147"/>
  <c r="C66" i="147"/>
  <c r="B66" i="147"/>
  <c r="AH63" i="147"/>
  <c r="D51" i="145" s="1"/>
  <c r="AH62" i="147"/>
  <c r="D50" i="145" s="1"/>
  <c r="AH61" i="147"/>
  <c r="D49" i="145" s="1"/>
  <c r="AH60" i="147"/>
  <c r="D48" i="145" s="1"/>
  <c r="AH59" i="147"/>
  <c r="D47" i="145" s="1"/>
  <c r="AH58" i="147"/>
  <c r="D46" i="145" s="1"/>
  <c r="AH57" i="147"/>
  <c r="D45" i="145" s="1"/>
  <c r="AH56" i="147"/>
  <c r="D44" i="145" s="1"/>
  <c r="AH55" i="147"/>
  <c r="D43" i="145" s="1"/>
  <c r="AH54" i="147"/>
  <c r="D42" i="145" s="1"/>
  <c r="AH53" i="147"/>
  <c r="D41" i="145" s="1"/>
  <c r="AH52" i="147"/>
  <c r="D40" i="145" s="1"/>
  <c r="AH51" i="147"/>
  <c r="D39" i="145" s="1"/>
  <c r="AH50" i="147"/>
  <c r="D38" i="145" s="1"/>
  <c r="AH49" i="147"/>
  <c r="D37" i="145" s="1"/>
  <c r="AH48" i="147"/>
  <c r="D36" i="145" s="1"/>
  <c r="AG46" i="147"/>
  <c r="AF46" i="147"/>
  <c r="AE46" i="147"/>
  <c r="AD46" i="147"/>
  <c r="AC46" i="147"/>
  <c r="AB46" i="147"/>
  <c r="AA46" i="147"/>
  <c r="Z46" i="147"/>
  <c r="Y46" i="147"/>
  <c r="X46" i="147"/>
  <c r="W46" i="147"/>
  <c r="V46" i="147"/>
  <c r="U46" i="147"/>
  <c r="T46" i="147"/>
  <c r="S46" i="147"/>
  <c r="R46" i="147"/>
  <c r="Q46" i="147"/>
  <c r="P46" i="147"/>
  <c r="O46" i="147"/>
  <c r="N46" i="147"/>
  <c r="M46" i="147"/>
  <c r="L46" i="147"/>
  <c r="K46" i="147"/>
  <c r="J46" i="147"/>
  <c r="I46" i="147"/>
  <c r="H46" i="147"/>
  <c r="G46" i="147"/>
  <c r="F46" i="147"/>
  <c r="E46" i="147"/>
  <c r="D46" i="147"/>
  <c r="C46" i="147"/>
  <c r="B46" i="147"/>
  <c r="AG45" i="147"/>
  <c r="AF45" i="147"/>
  <c r="AE45" i="147"/>
  <c r="AD45" i="147"/>
  <c r="AC45" i="147"/>
  <c r="AB45" i="147"/>
  <c r="AA45" i="147"/>
  <c r="Z45" i="147"/>
  <c r="Y45" i="147"/>
  <c r="X45" i="147"/>
  <c r="W45" i="147"/>
  <c r="V45" i="147"/>
  <c r="U45" i="147"/>
  <c r="T45" i="147"/>
  <c r="S45" i="147"/>
  <c r="R45" i="147"/>
  <c r="Q45" i="147"/>
  <c r="P45" i="147"/>
  <c r="O45" i="147"/>
  <c r="N45" i="147"/>
  <c r="M45" i="147"/>
  <c r="L45" i="147"/>
  <c r="K45" i="147"/>
  <c r="J45" i="147"/>
  <c r="I45" i="147"/>
  <c r="H45" i="147"/>
  <c r="G45" i="147"/>
  <c r="F45" i="147"/>
  <c r="E45" i="147"/>
  <c r="D45" i="147"/>
  <c r="C45" i="147"/>
  <c r="B45" i="147"/>
  <c r="AH44" i="147"/>
  <c r="D32" i="145" s="1"/>
  <c r="AG43" i="147"/>
  <c r="AF43" i="147"/>
  <c r="AE43" i="147"/>
  <c r="AD43" i="147"/>
  <c r="AC43" i="147"/>
  <c r="AB43" i="147"/>
  <c r="AA43" i="147"/>
  <c r="Z43" i="147"/>
  <c r="Y43" i="147"/>
  <c r="X43" i="147"/>
  <c r="W43" i="147"/>
  <c r="V43" i="147"/>
  <c r="U43" i="147"/>
  <c r="T43" i="147"/>
  <c r="S43" i="147"/>
  <c r="R43" i="147"/>
  <c r="Q43" i="147"/>
  <c r="P43" i="147"/>
  <c r="O43" i="147"/>
  <c r="N43" i="147"/>
  <c r="M43" i="147"/>
  <c r="L43" i="147"/>
  <c r="K43" i="147"/>
  <c r="J43" i="147"/>
  <c r="I43" i="147"/>
  <c r="H43" i="147"/>
  <c r="G43" i="147"/>
  <c r="F43" i="147"/>
  <c r="E43" i="147"/>
  <c r="D43" i="147"/>
  <c r="C43" i="147"/>
  <c r="B43" i="147"/>
  <c r="AH42" i="147"/>
  <c r="D30" i="145" s="1"/>
  <c r="AG41" i="147"/>
  <c r="AF41" i="147"/>
  <c r="AE41" i="147"/>
  <c r="AD41" i="147"/>
  <c r="AC41" i="147"/>
  <c r="AB41" i="147"/>
  <c r="AA41" i="147"/>
  <c r="Z41" i="147"/>
  <c r="Y41" i="147"/>
  <c r="X41" i="147"/>
  <c r="W41" i="147"/>
  <c r="V41" i="147"/>
  <c r="U41" i="147"/>
  <c r="T41" i="147"/>
  <c r="S41" i="147"/>
  <c r="R41" i="147"/>
  <c r="Q41" i="147"/>
  <c r="P41" i="147"/>
  <c r="O41" i="147"/>
  <c r="N41" i="147"/>
  <c r="M41" i="147"/>
  <c r="L41" i="147"/>
  <c r="K41" i="147"/>
  <c r="J41" i="147"/>
  <c r="I41" i="147"/>
  <c r="H41" i="147"/>
  <c r="G41" i="147"/>
  <c r="F41" i="147"/>
  <c r="E41" i="147"/>
  <c r="D41" i="147"/>
  <c r="C41" i="147"/>
  <c r="B41" i="147"/>
  <c r="AH40" i="147"/>
  <c r="D28" i="145" s="1"/>
  <c r="AG38" i="147"/>
  <c r="AF38" i="147"/>
  <c r="AE38" i="147"/>
  <c r="AD38" i="147"/>
  <c r="AC38" i="147"/>
  <c r="AB38" i="147"/>
  <c r="AA38" i="147"/>
  <c r="Z38" i="147"/>
  <c r="Y38" i="147"/>
  <c r="X38" i="147"/>
  <c r="W38" i="147"/>
  <c r="V38" i="147"/>
  <c r="U38" i="147"/>
  <c r="T38" i="147"/>
  <c r="S38" i="147"/>
  <c r="R38" i="147"/>
  <c r="Q38" i="147"/>
  <c r="P38" i="147"/>
  <c r="O38" i="147"/>
  <c r="N38" i="147"/>
  <c r="M38" i="147"/>
  <c r="L38" i="147"/>
  <c r="K38" i="147"/>
  <c r="J38" i="147"/>
  <c r="I38" i="147"/>
  <c r="H38" i="147"/>
  <c r="G38" i="147"/>
  <c r="F38" i="147"/>
  <c r="E38" i="147"/>
  <c r="D38" i="147"/>
  <c r="C38" i="147"/>
  <c r="B38" i="147"/>
  <c r="AG37" i="147"/>
  <c r="AF37" i="147"/>
  <c r="AE37" i="147"/>
  <c r="AD37" i="147"/>
  <c r="AC37" i="147"/>
  <c r="AB37" i="147"/>
  <c r="AA37" i="147"/>
  <c r="Z37" i="147"/>
  <c r="Y37" i="147"/>
  <c r="X37" i="147"/>
  <c r="W37" i="147"/>
  <c r="V37" i="147"/>
  <c r="U37" i="147"/>
  <c r="T37" i="147"/>
  <c r="S37" i="147"/>
  <c r="R37" i="147"/>
  <c r="Q37" i="147"/>
  <c r="P37" i="147"/>
  <c r="O37" i="147"/>
  <c r="N37" i="147"/>
  <c r="M37" i="147"/>
  <c r="L37" i="147"/>
  <c r="K37" i="147"/>
  <c r="J37" i="147"/>
  <c r="I37" i="147"/>
  <c r="H37" i="147"/>
  <c r="G37" i="147"/>
  <c r="F37" i="147"/>
  <c r="E37" i="147"/>
  <c r="D37" i="147"/>
  <c r="C37" i="147"/>
  <c r="B37" i="147"/>
  <c r="AH36" i="147"/>
  <c r="D24" i="145" s="1"/>
  <c r="AG35" i="147"/>
  <c r="AF35" i="147"/>
  <c r="AE35" i="147"/>
  <c r="AD35" i="147"/>
  <c r="AC35" i="147"/>
  <c r="AB35" i="147"/>
  <c r="AA35" i="147"/>
  <c r="Z35" i="147"/>
  <c r="Y35" i="147"/>
  <c r="X35" i="147"/>
  <c r="W35" i="147"/>
  <c r="V35" i="147"/>
  <c r="U35" i="147"/>
  <c r="T35" i="147"/>
  <c r="S35" i="147"/>
  <c r="R35" i="147"/>
  <c r="Q35" i="147"/>
  <c r="P35" i="147"/>
  <c r="O35" i="147"/>
  <c r="N35" i="147"/>
  <c r="M35" i="147"/>
  <c r="L35" i="147"/>
  <c r="K35" i="147"/>
  <c r="J35" i="147"/>
  <c r="I35" i="147"/>
  <c r="H35" i="147"/>
  <c r="G35" i="147"/>
  <c r="F35" i="147"/>
  <c r="E35" i="147"/>
  <c r="D35" i="147"/>
  <c r="C35" i="147"/>
  <c r="B35" i="147"/>
  <c r="AH34" i="147"/>
  <c r="D22" i="145" s="1"/>
  <c r="AG33" i="147"/>
  <c r="AF33" i="147"/>
  <c r="AE33" i="147"/>
  <c r="AD33" i="147"/>
  <c r="AC33" i="147"/>
  <c r="AB33" i="147"/>
  <c r="AA33" i="147"/>
  <c r="Z33" i="147"/>
  <c r="Y33" i="147"/>
  <c r="X33" i="147"/>
  <c r="W33" i="147"/>
  <c r="V33" i="147"/>
  <c r="U33" i="147"/>
  <c r="T33" i="147"/>
  <c r="S33" i="147"/>
  <c r="R33" i="147"/>
  <c r="Q33" i="147"/>
  <c r="P33" i="147"/>
  <c r="O33" i="147"/>
  <c r="N33" i="147"/>
  <c r="M33" i="147"/>
  <c r="L33" i="147"/>
  <c r="K33" i="147"/>
  <c r="J33" i="147"/>
  <c r="I33" i="147"/>
  <c r="H33" i="147"/>
  <c r="G33" i="147"/>
  <c r="F33" i="147"/>
  <c r="E33" i="147"/>
  <c r="D33" i="147"/>
  <c r="C33" i="147"/>
  <c r="B33" i="147"/>
  <c r="AH32" i="147"/>
  <c r="D20" i="145" s="1"/>
  <c r="AG30" i="147"/>
  <c r="AF30" i="147"/>
  <c r="AE30" i="147"/>
  <c r="AD30" i="147"/>
  <c r="AC30" i="147"/>
  <c r="AB30" i="147"/>
  <c r="AA30" i="147"/>
  <c r="Z30" i="147"/>
  <c r="Y30" i="147"/>
  <c r="X30" i="147"/>
  <c r="W30" i="147"/>
  <c r="V30" i="147"/>
  <c r="U30" i="147"/>
  <c r="T30" i="147"/>
  <c r="S30" i="147"/>
  <c r="R30" i="147"/>
  <c r="Q30" i="147"/>
  <c r="P30" i="147"/>
  <c r="O30" i="147"/>
  <c r="N30" i="147"/>
  <c r="M30" i="147"/>
  <c r="L30" i="147"/>
  <c r="K30" i="147"/>
  <c r="J30" i="147"/>
  <c r="I30" i="147"/>
  <c r="H30" i="147"/>
  <c r="G30" i="147"/>
  <c r="F30" i="147"/>
  <c r="E30" i="147"/>
  <c r="D30" i="147"/>
  <c r="C30" i="147"/>
  <c r="B30" i="147"/>
  <c r="AG29" i="147"/>
  <c r="AF29" i="147"/>
  <c r="AE29" i="147"/>
  <c r="AD29" i="147"/>
  <c r="AC29" i="147"/>
  <c r="AB29" i="147"/>
  <c r="AA29" i="147"/>
  <c r="Z29" i="147"/>
  <c r="Y29" i="147"/>
  <c r="X29" i="147"/>
  <c r="W29" i="147"/>
  <c r="V29" i="147"/>
  <c r="U29" i="147"/>
  <c r="T29" i="147"/>
  <c r="S29" i="147"/>
  <c r="R29" i="147"/>
  <c r="Q29" i="147"/>
  <c r="P29" i="147"/>
  <c r="O29" i="147"/>
  <c r="N29" i="147"/>
  <c r="M29" i="147"/>
  <c r="L29" i="147"/>
  <c r="K29" i="147"/>
  <c r="J29" i="147"/>
  <c r="I29" i="147"/>
  <c r="H29" i="147"/>
  <c r="G29" i="147"/>
  <c r="F29" i="147"/>
  <c r="E29" i="147"/>
  <c r="D29" i="147"/>
  <c r="C29" i="147"/>
  <c r="B29" i="147"/>
  <c r="AH28" i="147"/>
  <c r="D16" i="145" s="1"/>
  <c r="AH27" i="147"/>
  <c r="D15" i="145" s="1"/>
  <c r="AH26" i="147"/>
  <c r="D14" i="145" s="1"/>
  <c r="AG25" i="147"/>
  <c r="AF25" i="147"/>
  <c r="AE25" i="147"/>
  <c r="AD25" i="147"/>
  <c r="AC25" i="147"/>
  <c r="AB25" i="147"/>
  <c r="AA25" i="147"/>
  <c r="Z25" i="147"/>
  <c r="Y25" i="147"/>
  <c r="X25" i="147"/>
  <c r="W25" i="147"/>
  <c r="V25" i="147"/>
  <c r="U25" i="147"/>
  <c r="T25" i="147"/>
  <c r="S25" i="147"/>
  <c r="R25" i="147"/>
  <c r="Q25" i="147"/>
  <c r="P25" i="147"/>
  <c r="O25" i="147"/>
  <c r="N25" i="147"/>
  <c r="M25" i="147"/>
  <c r="L25" i="147"/>
  <c r="K25" i="147"/>
  <c r="J25" i="147"/>
  <c r="I25" i="147"/>
  <c r="H25" i="147"/>
  <c r="G25" i="147"/>
  <c r="F25" i="147"/>
  <c r="E25" i="147"/>
  <c r="D25" i="147"/>
  <c r="C25" i="147"/>
  <c r="B25" i="147"/>
  <c r="AH24" i="147"/>
  <c r="AG22" i="147"/>
  <c r="AF22" i="147"/>
  <c r="AE22" i="147"/>
  <c r="AD22" i="147"/>
  <c r="AC22" i="147"/>
  <c r="AB22" i="147"/>
  <c r="AA22" i="147"/>
  <c r="Z22" i="147"/>
  <c r="Y22" i="147"/>
  <c r="X22" i="147"/>
  <c r="W22" i="147"/>
  <c r="V22" i="147"/>
  <c r="U22" i="147"/>
  <c r="T22" i="147"/>
  <c r="S22" i="147"/>
  <c r="R22" i="147"/>
  <c r="Q22" i="147"/>
  <c r="P22" i="147"/>
  <c r="O22" i="147"/>
  <c r="N22" i="147"/>
  <c r="M22" i="147"/>
  <c r="L22" i="147"/>
  <c r="K22" i="147"/>
  <c r="J22" i="147"/>
  <c r="I22" i="147"/>
  <c r="H22" i="147"/>
  <c r="G22" i="147"/>
  <c r="F22" i="147"/>
  <c r="E22" i="147"/>
  <c r="D22" i="147"/>
  <c r="C22" i="147"/>
  <c r="B22" i="147"/>
  <c r="AG21" i="147"/>
  <c r="AF21" i="147"/>
  <c r="AE21" i="147"/>
  <c r="AD21" i="147"/>
  <c r="AC21" i="147"/>
  <c r="AB21" i="147"/>
  <c r="AA21" i="147"/>
  <c r="Z21" i="147"/>
  <c r="Y21" i="147"/>
  <c r="X21" i="147"/>
  <c r="W21" i="147"/>
  <c r="V21" i="147"/>
  <c r="U21" i="147"/>
  <c r="T21" i="147"/>
  <c r="S21" i="147"/>
  <c r="R21" i="147"/>
  <c r="Q21" i="147"/>
  <c r="P21" i="147"/>
  <c r="O21" i="147"/>
  <c r="N21" i="147"/>
  <c r="M21" i="147"/>
  <c r="L21" i="147"/>
  <c r="K21" i="147"/>
  <c r="J21" i="147"/>
  <c r="I21" i="147"/>
  <c r="H21" i="147"/>
  <c r="G21" i="147"/>
  <c r="F21" i="147"/>
  <c r="E21" i="147"/>
  <c r="D21" i="147"/>
  <c r="C21" i="147"/>
  <c r="B21" i="147"/>
  <c r="AH20" i="147"/>
  <c r="D8" i="145" s="1"/>
  <c r="AG19" i="147"/>
  <c r="AF19" i="147"/>
  <c r="AE19" i="147"/>
  <c r="AD19" i="147"/>
  <c r="AC19" i="147"/>
  <c r="AB19" i="147"/>
  <c r="AA19" i="147"/>
  <c r="Z19" i="147"/>
  <c r="Y19" i="147"/>
  <c r="X19" i="147"/>
  <c r="W19" i="147"/>
  <c r="V19" i="147"/>
  <c r="U19" i="147"/>
  <c r="T19" i="147"/>
  <c r="S19" i="147"/>
  <c r="R19" i="147"/>
  <c r="Q19" i="147"/>
  <c r="P19" i="147"/>
  <c r="O19" i="147"/>
  <c r="N19" i="147"/>
  <c r="M19" i="147"/>
  <c r="L19" i="147"/>
  <c r="K19" i="147"/>
  <c r="J19" i="147"/>
  <c r="I19" i="147"/>
  <c r="H19" i="147"/>
  <c r="G19" i="147"/>
  <c r="F19" i="147"/>
  <c r="E19" i="147"/>
  <c r="D19" i="147"/>
  <c r="C19" i="147"/>
  <c r="B19" i="147"/>
  <c r="AH18" i="147"/>
  <c r="D6" i="145" s="1"/>
  <c r="AG17" i="147"/>
  <c r="AF17" i="147"/>
  <c r="AE17" i="147"/>
  <c r="AD17" i="147"/>
  <c r="AC17" i="147"/>
  <c r="AB17" i="147"/>
  <c r="AA17" i="147"/>
  <c r="Z17" i="147"/>
  <c r="Y17" i="147"/>
  <c r="X17" i="147"/>
  <c r="W17" i="147"/>
  <c r="V17" i="147"/>
  <c r="U17" i="147"/>
  <c r="T17" i="147"/>
  <c r="S17" i="147"/>
  <c r="R17" i="147"/>
  <c r="Q17" i="147"/>
  <c r="P17" i="147"/>
  <c r="O17" i="147"/>
  <c r="N17" i="147"/>
  <c r="M17" i="147"/>
  <c r="L17" i="147"/>
  <c r="K17" i="147"/>
  <c r="J17" i="147"/>
  <c r="I17" i="147"/>
  <c r="H17" i="147"/>
  <c r="G17" i="147"/>
  <c r="F17" i="147"/>
  <c r="E17" i="147"/>
  <c r="D17" i="147"/>
  <c r="C17" i="147"/>
  <c r="B17" i="147"/>
  <c r="AH16" i="147"/>
  <c r="AH15" i="147"/>
  <c r="D3" i="145" s="1"/>
  <c r="AJ14" i="147"/>
  <c r="AJ13" i="147"/>
  <c r="AJ12" i="147"/>
  <c r="AG68" i="146"/>
  <c r="AF68" i="146"/>
  <c r="AE68" i="146"/>
  <c r="AD68" i="146"/>
  <c r="AC68" i="146"/>
  <c r="AB68" i="146"/>
  <c r="AA68" i="146"/>
  <c r="Z68" i="146"/>
  <c r="Y68" i="146"/>
  <c r="X68" i="146"/>
  <c r="W68" i="146"/>
  <c r="V68" i="146"/>
  <c r="U68" i="146"/>
  <c r="T68" i="146"/>
  <c r="S68" i="146"/>
  <c r="R68" i="146"/>
  <c r="Q68" i="146"/>
  <c r="P68" i="146"/>
  <c r="O68" i="146"/>
  <c r="N68" i="146"/>
  <c r="M68" i="146"/>
  <c r="L68" i="146"/>
  <c r="K68" i="146"/>
  <c r="J68" i="146"/>
  <c r="I68" i="146"/>
  <c r="H68" i="146"/>
  <c r="G68" i="146"/>
  <c r="F68" i="146"/>
  <c r="E68" i="146"/>
  <c r="D68" i="146"/>
  <c r="C68" i="146"/>
  <c r="B68" i="146"/>
  <c r="AG67" i="146"/>
  <c r="AG69" i="146" s="1"/>
  <c r="AF67" i="146"/>
  <c r="AF69" i="146" s="1"/>
  <c r="AE67" i="146"/>
  <c r="AE69" i="146" s="1"/>
  <c r="AD67" i="146"/>
  <c r="AD69" i="146" s="1"/>
  <c r="AC67" i="146"/>
  <c r="AC69" i="146" s="1"/>
  <c r="AB67" i="146"/>
  <c r="AB69" i="146" s="1"/>
  <c r="AA67" i="146"/>
  <c r="AA69" i="146" s="1"/>
  <c r="Z67" i="146"/>
  <c r="Z69" i="146" s="1"/>
  <c r="Y67" i="146"/>
  <c r="Y69" i="146" s="1"/>
  <c r="X67" i="146"/>
  <c r="X69" i="146" s="1"/>
  <c r="W67" i="146"/>
  <c r="W69" i="146" s="1"/>
  <c r="V67" i="146"/>
  <c r="V69" i="146" s="1"/>
  <c r="U67" i="146"/>
  <c r="U69" i="146" s="1"/>
  <c r="T67" i="146"/>
  <c r="T69" i="146" s="1"/>
  <c r="S67" i="146"/>
  <c r="S69" i="146" s="1"/>
  <c r="R67" i="146"/>
  <c r="R69" i="146" s="1"/>
  <c r="Q67" i="146"/>
  <c r="Q69" i="146" s="1"/>
  <c r="P67" i="146"/>
  <c r="P69" i="146" s="1"/>
  <c r="O67" i="146"/>
  <c r="O69" i="146" s="1"/>
  <c r="N67" i="146"/>
  <c r="N69" i="146" s="1"/>
  <c r="M67" i="146"/>
  <c r="M69" i="146" s="1"/>
  <c r="L67" i="146"/>
  <c r="L69" i="146" s="1"/>
  <c r="K67" i="146"/>
  <c r="K69" i="146" s="1"/>
  <c r="J67" i="146"/>
  <c r="J69" i="146" s="1"/>
  <c r="I67" i="146"/>
  <c r="I69" i="146" s="1"/>
  <c r="H67" i="146"/>
  <c r="H69" i="146" s="1"/>
  <c r="G67" i="146"/>
  <c r="G69" i="146" s="1"/>
  <c r="F67" i="146"/>
  <c r="E67" i="146"/>
  <c r="E69" i="146" s="1"/>
  <c r="D67" i="146"/>
  <c r="D69" i="146" s="1"/>
  <c r="C67" i="146"/>
  <c r="C69" i="146" s="1"/>
  <c r="B67" i="146"/>
  <c r="B69" i="146" s="1"/>
  <c r="AG66" i="146"/>
  <c r="AF66" i="146"/>
  <c r="AE66" i="146"/>
  <c r="AD66" i="146"/>
  <c r="AC66" i="146"/>
  <c r="AB66" i="146"/>
  <c r="AA66" i="146"/>
  <c r="Z66" i="146"/>
  <c r="Y66" i="146"/>
  <c r="X66" i="146"/>
  <c r="W66" i="146"/>
  <c r="V66" i="146"/>
  <c r="U66" i="146"/>
  <c r="T66" i="146"/>
  <c r="S66" i="146"/>
  <c r="R66" i="146"/>
  <c r="Q66" i="146"/>
  <c r="P66" i="146"/>
  <c r="O66" i="146"/>
  <c r="N66" i="146"/>
  <c r="M66" i="146"/>
  <c r="L66" i="146"/>
  <c r="K66" i="146"/>
  <c r="J66" i="146"/>
  <c r="I66" i="146"/>
  <c r="H66" i="146"/>
  <c r="G66" i="146"/>
  <c r="F66" i="146"/>
  <c r="E66" i="146"/>
  <c r="D66" i="146"/>
  <c r="C66" i="146"/>
  <c r="B66" i="146"/>
  <c r="AH63" i="146"/>
  <c r="C51" i="145" s="1"/>
  <c r="AH62" i="146"/>
  <c r="C50" i="145" s="1"/>
  <c r="AH61" i="146"/>
  <c r="C49" i="145" s="1"/>
  <c r="AH60" i="146"/>
  <c r="C48" i="145" s="1"/>
  <c r="AH59" i="146"/>
  <c r="C47" i="145" s="1"/>
  <c r="AH58" i="146"/>
  <c r="C46" i="145" s="1"/>
  <c r="AH57" i="146"/>
  <c r="C45" i="145" s="1"/>
  <c r="AH56" i="146"/>
  <c r="C44" i="145" s="1"/>
  <c r="AH55" i="146"/>
  <c r="C43" i="145" s="1"/>
  <c r="AH54" i="146"/>
  <c r="C42" i="145" s="1"/>
  <c r="AH53" i="146"/>
  <c r="C41" i="145" s="1"/>
  <c r="AH52" i="146"/>
  <c r="C40" i="145" s="1"/>
  <c r="AH51" i="146"/>
  <c r="C39" i="145" s="1"/>
  <c r="AH50" i="146"/>
  <c r="C38" i="145" s="1"/>
  <c r="AH49" i="146"/>
  <c r="C37" i="145" s="1"/>
  <c r="AH48" i="146"/>
  <c r="C36" i="145" s="1"/>
  <c r="AG46" i="146"/>
  <c r="AF46" i="146"/>
  <c r="AE46" i="146"/>
  <c r="AD46" i="146"/>
  <c r="AC46" i="146"/>
  <c r="AB46" i="146"/>
  <c r="AA46" i="146"/>
  <c r="Z46" i="146"/>
  <c r="Y46" i="146"/>
  <c r="X46" i="146"/>
  <c r="W46" i="146"/>
  <c r="V46" i="146"/>
  <c r="U46" i="146"/>
  <c r="T46" i="146"/>
  <c r="S46" i="146"/>
  <c r="R46" i="146"/>
  <c r="Q46" i="146"/>
  <c r="P46" i="146"/>
  <c r="O46" i="146"/>
  <c r="N46" i="146"/>
  <c r="M46" i="146"/>
  <c r="L46" i="146"/>
  <c r="K46" i="146"/>
  <c r="J46" i="146"/>
  <c r="I46" i="146"/>
  <c r="H46" i="146"/>
  <c r="G46" i="146"/>
  <c r="F46" i="146"/>
  <c r="E46" i="146"/>
  <c r="D46" i="146"/>
  <c r="C46" i="146"/>
  <c r="B46" i="146"/>
  <c r="AG45" i="146"/>
  <c r="AF45" i="146"/>
  <c r="AE45" i="146"/>
  <c r="AD45" i="146"/>
  <c r="AC45" i="146"/>
  <c r="AB45" i="146"/>
  <c r="AA45" i="146"/>
  <c r="Z45" i="146"/>
  <c r="Y45" i="146"/>
  <c r="X45" i="146"/>
  <c r="W45" i="146"/>
  <c r="V45" i="146"/>
  <c r="U45" i="146"/>
  <c r="T45" i="146"/>
  <c r="S45" i="146"/>
  <c r="R45" i="146"/>
  <c r="Q45" i="146"/>
  <c r="P45" i="146"/>
  <c r="O45" i="146"/>
  <c r="N45" i="146"/>
  <c r="M45" i="146"/>
  <c r="L45" i="146"/>
  <c r="K45" i="146"/>
  <c r="J45" i="146"/>
  <c r="I45" i="146"/>
  <c r="H45" i="146"/>
  <c r="G45" i="146"/>
  <c r="F45" i="146"/>
  <c r="E45" i="146"/>
  <c r="D45" i="146"/>
  <c r="C45" i="146"/>
  <c r="B45" i="146"/>
  <c r="AH44" i="146"/>
  <c r="C32" i="145" s="1"/>
  <c r="AG43" i="146"/>
  <c r="AF43" i="146"/>
  <c r="AE43" i="146"/>
  <c r="AD43" i="146"/>
  <c r="AC43" i="146"/>
  <c r="AB43" i="146"/>
  <c r="AA43" i="146"/>
  <c r="Z43" i="146"/>
  <c r="Y43" i="146"/>
  <c r="X43" i="146"/>
  <c r="W43" i="146"/>
  <c r="V43" i="146"/>
  <c r="U43" i="146"/>
  <c r="T43" i="146"/>
  <c r="S43" i="146"/>
  <c r="R43" i="146"/>
  <c r="Q43" i="146"/>
  <c r="P43" i="146"/>
  <c r="O43" i="146"/>
  <c r="N43" i="146"/>
  <c r="M43" i="146"/>
  <c r="L43" i="146"/>
  <c r="K43" i="146"/>
  <c r="J43" i="146"/>
  <c r="I43" i="146"/>
  <c r="H43" i="146"/>
  <c r="G43" i="146"/>
  <c r="F43" i="146"/>
  <c r="E43" i="146"/>
  <c r="D43" i="146"/>
  <c r="C43" i="146"/>
  <c r="B43" i="146"/>
  <c r="AH42" i="146"/>
  <c r="C30" i="145" s="1"/>
  <c r="AG41" i="146"/>
  <c r="AF41" i="146"/>
  <c r="AE41" i="146"/>
  <c r="AD41" i="146"/>
  <c r="AC41" i="146"/>
  <c r="AB41" i="146"/>
  <c r="AA41" i="146"/>
  <c r="Z41" i="146"/>
  <c r="Y41" i="146"/>
  <c r="X41" i="146"/>
  <c r="W41" i="146"/>
  <c r="V41" i="146"/>
  <c r="U41" i="146"/>
  <c r="T41" i="146"/>
  <c r="S41" i="146"/>
  <c r="R41" i="146"/>
  <c r="Q41" i="146"/>
  <c r="P41" i="146"/>
  <c r="O41" i="146"/>
  <c r="N41" i="146"/>
  <c r="M41" i="146"/>
  <c r="L41" i="146"/>
  <c r="K41" i="146"/>
  <c r="J41" i="146"/>
  <c r="I41" i="146"/>
  <c r="H41" i="146"/>
  <c r="G41" i="146"/>
  <c r="F41" i="146"/>
  <c r="E41" i="146"/>
  <c r="D41" i="146"/>
  <c r="C41" i="146"/>
  <c r="B41" i="146"/>
  <c r="AH40" i="146"/>
  <c r="C28" i="145" s="1"/>
  <c r="AG38" i="146"/>
  <c r="AF38" i="146"/>
  <c r="AE38" i="146"/>
  <c r="AD38" i="146"/>
  <c r="AC38" i="146"/>
  <c r="AB38" i="146"/>
  <c r="AA38" i="146"/>
  <c r="Z38" i="146"/>
  <c r="Y38" i="146"/>
  <c r="X38" i="146"/>
  <c r="W38" i="146"/>
  <c r="V38" i="146"/>
  <c r="U38" i="146"/>
  <c r="T38" i="146"/>
  <c r="S38" i="146"/>
  <c r="R38" i="146"/>
  <c r="Q38" i="146"/>
  <c r="P38" i="146"/>
  <c r="O38" i="146"/>
  <c r="N38" i="146"/>
  <c r="M38" i="146"/>
  <c r="L38" i="146"/>
  <c r="K38" i="146"/>
  <c r="J38" i="146"/>
  <c r="I38" i="146"/>
  <c r="H38" i="146"/>
  <c r="G38" i="146"/>
  <c r="F38" i="146"/>
  <c r="E38" i="146"/>
  <c r="D38" i="146"/>
  <c r="C38" i="146"/>
  <c r="B38" i="146"/>
  <c r="AG37" i="146"/>
  <c r="AF37" i="146"/>
  <c r="AE37" i="146"/>
  <c r="AD37" i="146"/>
  <c r="AC37" i="146"/>
  <c r="AB37" i="146"/>
  <c r="AA37" i="146"/>
  <c r="Z37" i="146"/>
  <c r="Y37" i="146"/>
  <c r="X37" i="146"/>
  <c r="W37" i="146"/>
  <c r="V37" i="146"/>
  <c r="U37" i="146"/>
  <c r="T37" i="146"/>
  <c r="S37" i="146"/>
  <c r="R37" i="146"/>
  <c r="Q37" i="146"/>
  <c r="P37" i="146"/>
  <c r="O37" i="146"/>
  <c r="N37" i="146"/>
  <c r="M37" i="146"/>
  <c r="L37" i="146"/>
  <c r="K37" i="146"/>
  <c r="J37" i="146"/>
  <c r="I37" i="146"/>
  <c r="H37" i="146"/>
  <c r="G37" i="146"/>
  <c r="F37" i="146"/>
  <c r="E37" i="146"/>
  <c r="D37" i="146"/>
  <c r="C37" i="146"/>
  <c r="B37" i="146"/>
  <c r="AH36" i="146"/>
  <c r="C24" i="145" s="1"/>
  <c r="AG35" i="146"/>
  <c r="AF35" i="146"/>
  <c r="AE35" i="146"/>
  <c r="AD35" i="146"/>
  <c r="AC35" i="146"/>
  <c r="AB35" i="146"/>
  <c r="AA35" i="146"/>
  <c r="Z35" i="146"/>
  <c r="Y35" i="146"/>
  <c r="X35" i="146"/>
  <c r="W35" i="146"/>
  <c r="V35" i="146"/>
  <c r="U35" i="146"/>
  <c r="T35" i="146"/>
  <c r="S35" i="146"/>
  <c r="R35" i="146"/>
  <c r="Q35" i="146"/>
  <c r="P35" i="146"/>
  <c r="O35" i="146"/>
  <c r="N35" i="146"/>
  <c r="M35" i="146"/>
  <c r="L35" i="146"/>
  <c r="K35" i="146"/>
  <c r="J35" i="146"/>
  <c r="I35" i="146"/>
  <c r="H35" i="146"/>
  <c r="G35" i="146"/>
  <c r="F35" i="146"/>
  <c r="E35" i="146"/>
  <c r="D35" i="146"/>
  <c r="C35" i="146"/>
  <c r="B35" i="146"/>
  <c r="AH34" i="146"/>
  <c r="C22" i="145" s="1"/>
  <c r="AG33" i="146"/>
  <c r="AF33" i="146"/>
  <c r="AE33" i="146"/>
  <c r="AD33" i="146"/>
  <c r="AC33" i="146"/>
  <c r="AB33" i="146"/>
  <c r="AA33" i="146"/>
  <c r="Z33" i="146"/>
  <c r="Y33" i="146"/>
  <c r="X33" i="146"/>
  <c r="W33" i="146"/>
  <c r="V33" i="146"/>
  <c r="U33" i="146"/>
  <c r="T33" i="146"/>
  <c r="S33" i="146"/>
  <c r="R33" i="146"/>
  <c r="Q33" i="146"/>
  <c r="P33" i="146"/>
  <c r="O33" i="146"/>
  <c r="N33" i="146"/>
  <c r="M33" i="146"/>
  <c r="L33" i="146"/>
  <c r="K33" i="146"/>
  <c r="J33" i="146"/>
  <c r="I33" i="146"/>
  <c r="H33" i="146"/>
  <c r="G33" i="146"/>
  <c r="F33" i="146"/>
  <c r="E33" i="146"/>
  <c r="D33" i="146"/>
  <c r="C33" i="146"/>
  <c r="B33" i="146"/>
  <c r="AH32" i="146"/>
  <c r="C20" i="145" s="1"/>
  <c r="AG30" i="146"/>
  <c r="AF30" i="146"/>
  <c r="AE30" i="146"/>
  <c r="AD30" i="146"/>
  <c r="AC30" i="146"/>
  <c r="AB30" i="146"/>
  <c r="AA30" i="146"/>
  <c r="Z30" i="146"/>
  <c r="Y30" i="146"/>
  <c r="X30" i="146"/>
  <c r="W30" i="146"/>
  <c r="V30" i="146"/>
  <c r="U30" i="146"/>
  <c r="T30" i="146"/>
  <c r="S30" i="146"/>
  <c r="R30" i="146"/>
  <c r="Q30" i="146"/>
  <c r="P30" i="146"/>
  <c r="O30" i="146"/>
  <c r="N30" i="146"/>
  <c r="M30" i="146"/>
  <c r="L30" i="146"/>
  <c r="K30" i="146"/>
  <c r="J30" i="146"/>
  <c r="I30" i="146"/>
  <c r="H30" i="146"/>
  <c r="G30" i="146"/>
  <c r="F30" i="146"/>
  <c r="E30" i="146"/>
  <c r="D30" i="146"/>
  <c r="C30" i="146"/>
  <c r="B30" i="146"/>
  <c r="AG29" i="146"/>
  <c r="AF29" i="146"/>
  <c r="AE29" i="146"/>
  <c r="AD29" i="146"/>
  <c r="AC29" i="146"/>
  <c r="AB29" i="146"/>
  <c r="AA29" i="146"/>
  <c r="Z29" i="146"/>
  <c r="Y29" i="146"/>
  <c r="X29" i="146"/>
  <c r="W29" i="146"/>
  <c r="V29" i="146"/>
  <c r="U29" i="146"/>
  <c r="T29" i="146"/>
  <c r="S29" i="146"/>
  <c r="R29" i="146"/>
  <c r="Q29" i="146"/>
  <c r="P29" i="146"/>
  <c r="O29" i="146"/>
  <c r="N29" i="146"/>
  <c r="M29" i="146"/>
  <c r="L29" i="146"/>
  <c r="K29" i="146"/>
  <c r="J29" i="146"/>
  <c r="I29" i="146"/>
  <c r="H29" i="146"/>
  <c r="G29" i="146"/>
  <c r="F29" i="146"/>
  <c r="E29" i="146"/>
  <c r="D29" i="146"/>
  <c r="C29" i="146"/>
  <c r="B29" i="146"/>
  <c r="AH28" i="146"/>
  <c r="C16" i="145" s="1"/>
  <c r="AH27" i="146"/>
  <c r="C15" i="145" s="1"/>
  <c r="AH26" i="146"/>
  <c r="C14" i="145" s="1"/>
  <c r="AG25" i="146"/>
  <c r="AF25" i="146"/>
  <c r="AE25" i="146"/>
  <c r="AD25" i="146"/>
  <c r="AC25" i="146"/>
  <c r="AB25" i="146"/>
  <c r="AA25" i="146"/>
  <c r="Z25" i="146"/>
  <c r="Y25" i="146"/>
  <c r="X25" i="146"/>
  <c r="W25" i="146"/>
  <c r="V25" i="146"/>
  <c r="U25" i="146"/>
  <c r="T25" i="146"/>
  <c r="S25" i="146"/>
  <c r="R25" i="146"/>
  <c r="Q25" i="146"/>
  <c r="P25" i="146"/>
  <c r="O25" i="146"/>
  <c r="N25" i="146"/>
  <c r="M25" i="146"/>
  <c r="L25" i="146"/>
  <c r="K25" i="146"/>
  <c r="J25" i="146"/>
  <c r="I25" i="146"/>
  <c r="H25" i="146"/>
  <c r="G25" i="146"/>
  <c r="F25" i="146"/>
  <c r="E25" i="146"/>
  <c r="D25" i="146"/>
  <c r="C25" i="146"/>
  <c r="B25" i="146"/>
  <c r="AH24" i="146"/>
  <c r="AG22" i="146"/>
  <c r="AF22" i="146"/>
  <c r="AE22" i="146"/>
  <c r="AD22" i="146"/>
  <c r="AC22" i="146"/>
  <c r="AB22" i="146"/>
  <c r="AA22" i="146"/>
  <c r="Z22" i="146"/>
  <c r="Y22" i="146"/>
  <c r="X22" i="146"/>
  <c r="W22" i="146"/>
  <c r="V22" i="146"/>
  <c r="U22" i="146"/>
  <c r="T22" i="146"/>
  <c r="S22" i="146"/>
  <c r="R22" i="146"/>
  <c r="Q22" i="146"/>
  <c r="P22" i="146"/>
  <c r="O22" i="146"/>
  <c r="N22" i="146"/>
  <c r="M22" i="146"/>
  <c r="L22" i="146"/>
  <c r="K22" i="146"/>
  <c r="J22" i="146"/>
  <c r="I22" i="146"/>
  <c r="H22" i="146"/>
  <c r="G22" i="146"/>
  <c r="F22" i="146"/>
  <c r="E22" i="146"/>
  <c r="D22" i="146"/>
  <c r="C22" i="146"/>
  <c r="B22" i="146"/>
  <c r="AG21" i="146"/>
  <c r="AF21" i="146"/>
  <c r="AE21" i="146"/>
  <c r="AD21" i="146"/>
  <c r="AC21" i="146"/>
  <c r="AB21" i="146"/>
  <c r="AA21" i="146"/>
  <c r="Z21" i="146"/>
  <c r="Y21" i="146"/>
  <c r="X21" i="146"/>
  <c r="W21" i="146"/>
  <c r="V21" i="146"/>
  <c r="U21" i="146"/>
  <c r="T21" i="146"/>
  <c r="S21" i="146"/>
  <c r="R21" i="146"/>
  <c r="Q21" i="146"/>
  <c r="P21" i="146"/>
  <c r="O21" i="146"/>
  <c r="N21" i="146"/>
  <c r="M21" i="146"/>
  <c r="L21" i="146"/>
  <c r="K21" i="146"/>
  <c r="J21" i="146"/>
  <c r="I21" i="146"/>
  <c r="H21" i="146"/>
  <c r="G21" i="146"/>
  <c r="F21" i="146"/>
  <c r="E21" i="146"/>
  <c r="D21" i="146"/>
  <c r="C21" i="146"/>
  <c r="B21" i="146"/>
  <c r="AH20" i="146"/>
  <c r="C8" i="145" s="1"/>
  <c r="AG19" i="146"/>
  <c r="AF19" i="146"/>
  <c r="AE19" i="146"/>
  <c r="AD19" i="146"/>
  <c r="AC19" i="146"/>
  <c r="AB19" i="146"/>
  <c r="AA19" i="146"/>
  <c r="Z19" i="146"/>
  <c r="Y19" i="146"/>
  <c r="X19" i="146"/>
  <c r="W19" i="146"/>
  <c r="V19" i="146"/>
  <c r="U19" i="146"/>
  <c r="T19" i="146"/>
  <c r="S19" i="146"/>
  <c r="R19" i="146"/>
  <c r="Q19" i="146"/>
  <c r="P19" i="146"/>
  <c r="O19" i="146"/>
  <c r="N19" i="146"/>
  <c r="M19" i="146"/>
  <c r="L19" i="146"/>
  <c r="K19" i="146"/>
  <c r="J19" i="146"/>
  <c r="I19" i="146"/>
  <c r="H19" i="146"/>
  <c r="G19" i="146"/>
  <c r="F19" i="146"/>
  <c r="E19" i="146"/>
  <c r="D19" i="146"/>
  <c r="C19" i="146"/>
  <c r="B19" i="146"/>
  <c r="AH18" i="146"/>
  <c r="C6" i="145" s="1"/>
  <c r="AG17" i="146"/>
  <c r="AF17" i="146"/>
  <c r="AE17" i="146"/>
  <c r="AD17" i="146"/>
  <c r="AC17" i="146"/>
  <c r="AB17" i="146"/>
  <c r="AA17" i="146"/>
  <c r="Z17" i="146"/>
  <c r="Y17" i="146"/>
  <c r="X17" i="146"/>
  <c r="W17" i="146"/>
  <c r="V17" i="146"/>
  <c r="U17" i="146"/>
  <c r="T17" i="146"/>
  <c r="S17" i="146"/>
  <c r="R17" i="146"/>
  <c r="Q17" i="146"/>
  <c r="P17" i="146"/>
  <c r="O17" i="146"/>
  <c r="N17" i="146"/>
  <c r="M17" i="146"/>
  <c r="L17" i="146"/>
  <c r="K17" i="146"/>
  <c r="J17" i="146"/>
  <c r="I17" i="146"/>
  <c r="H17" i="146"/>
  <c r="G17" i="146"/>
  <c r="F17" i="146"/>
  <c r="E17" i="146"/>
  <c r="D17" i="146"/>
  <c r="C17" i="146"/>
  <c r="B17" i="146"/>
  <c r="AH16" i="146"/>
  <c r="AH15" i="146"/>
  <c r="C3" i="145" s="1"/>
  <c r="AJ14" i="146"/>
  <c r="AJ13" i="146"/>
  <c r="AJ12" i="146"/>
  <c r="D39" i="146" l="1"/>
  <c r="H39" i="146"/>
  <c r="L39" i="146"/>
  <c r="P39" i="146"/>
  <c r="T39" i="146"/>
  <c r="X39" i="146"/>
  <c r="AB39" i="146"/>
  <c r="AF39" i="146"/>
  <c r="E47" i="146"/>
  <c r="I47" i="146"/>
  <c r="M47" i="146"/>
  <c r="Q47" i="146"/>
  <c r="U47" i="146"/>
  <c r="Y47" i="146"/>
  <c r="AC47" i="146"/>
  <c r="AG47" i="146"/>
  <c r="B23" i="147"/>
  <c r="F23" i="147"/>
  <c r="J23" i="147"/>
  <c r="N23" i="147"/>
  <c r="R23" i="147"/>
  <c r="V23" i="147"/>
  <c r="Z23" i="147"/>
  <c r="AD23" i="147"/>
  <c r="B39" i="148"/>
  <c r="F39" i="148"/>
  <c r="J39" i="148"/>
  <c r="N39" i="148"/>
  <c r="R39" i="148"/>
  <c r="V39" i="148"/>
  <c r="Z39" i="148"/>
  <c r="AD39" i="148"/>
  <c r="C47" i="148"/>
  <c r="G47" i="148"/>
  <c r="K47" i="148"/>
  <c r="O47" i="148"/>
  <c r="S47" i="148"/>
  <c r="W47" i="148"/>
  <c r="AA47" i="148"/>
  <c r="AE47" i="148"/>
  <c r="F69" i="146"/>
  <c r="AH69" i="146" s="1"/>
  <c r="AH43" i="148"/>
  <c r="E31" i="145" s="1"/>
  <c r="AG47" i="147"/>
  <c r="B23" i="148"/>
  <c r="F23" i="148"/>
  <c r="J23" i="148"/>
  <c r="N23" i="148"/>
  <c r="R23" i="148"/>
  <c r="V23" i="148"/>
  <c r="Z23" i="148"/>
  <c r="AD23" i="148"/>
  <c r="C31" i="148"/>
  <c r="G31" i="148"/>
  <c r="D39" i="148"/>
  <c r="H39" i="148"/>
  <c r="L39" i="148"/>
  <c r="P39" i="148"/>
  <c r="T39" i="148"/>
  <c r="X39" i="148"/>
  <c r="AB39" i="148"/>
  <c r="AF39" i="148"/>
  <c r="E47" i="148"/>
  <c r="I47" i="148"/>
  <c r="M47" i="148"/>
  <c r="Q47" i="148"/>
  <c r="U47" i="148"/>
  <c r="Y47" i="148"/>
  <c r="AC47" i="148"/>
  <c r="AG47" i="148"/>
  <c r="B23" i="146"/>
  <c r="F23" i="146"/>
  <c r="J23" i="146"/>
  <c r="N23" i="146"/>
  <c r="R23" i="146"/>
  <c r="V23" i="146"/>
  <c r="Z23" i="146"/>
  <c r="AD23" i="146"/>
  <c r="C31" i="146"/>
  <c r="G31" i="146"/>
  <c r="K31" i="146"/>
  <c r="O31" i="146"/>
  <c r="S31" i="146"/>
  <c r="W31" i="146"/>
  <c r="AA31" i="146"/>
  <c r="AE31" i="146"/>
  <c r="B39" i="147"/>
  <c r="F39" i="147"/>
  <c r="J39" i="147"/>
  <c r="N39" i="147"/>
  <c r="R39" i="147"/>
  <c r="V39" i="147"/>
  <c r="Z39" i="147"/>
  <c r="AD39" i="147"/>
  <c r="C47" i="147"/>
  <c r="G47" i="147"/>
  <c r="K47" i="147"/>
  <c r="O47" i="147"/>
  <c r="S47" i="147"/>
  <c r="W47" i="147"/>
  <c r="AA47" i="147"/>
  <c r="AE47" i="147"/>
  <c r="AH43" i="147"/>
  <c r="D31" i="145" s="1"/>
  <c r="AH37" i="146"/>
  <c r="C25" i="145" s="1"/>
  <c r="AH38" i="146"/>
  <c r="C26" i="145" s="1"/>
  <c r="C31" i="147"/>
  <c r="G31" i="147"/>
  <c r="K31" i="147"/>
  <c r="O31" i="147"/>
  <c r="S31" i="147"/>
  <c r="W31" i="147"/>
  <c r="AA31" i="147"/>
  <c r="AE31" i="147"/>
  <c r="D23" i="146"/>
  <c r="H23" i="146"/>
  <c r="L23" i="146"/>
  <c r="P23" i="146"/>
  <c r="T23" i="146"/>
  <c r="X23" i="146"/>
  <c r="AB23" i="146"/>
  <c r="AF23" i="146"/>
  <c r="AH21" i="146"/>
  <c r="C9" i="145" s="1"/>
  <c r="E31" i="146"/>
  <c r="I31" i="146"/>
  <c r="M31" i="146"/>
  <c r="Q31" i="146"/>
  <c r="U31" i="146"/>
  <c r="Y31" i="146"/>
  <c r="AC31" i="146"/>
  <c r="AG31" i="146"/>
  <c r="D39" i="147"/>
  <c r="H39" i="147"/>
  <c r="L39" i="147"/>
  <c r="P39" i="147"/>
  <c r="T39" i="147"/>
  <c r="X39" i="147"/>
  <c r="AB39" i="147"/>
  <c r="AF39" i="147"/>
  <c r="AH37" i="147"/>
  <c r="D25" i="145" s="1"/>
  <c r="AH38" i="147"/>
  <c r="D26" i="145" s="1"/>
  <c r="E47" i="147"/>
  <c r="I47" i="147"/>
  <c r="M47" i="147"/>
  <c r="Q47" i="147"/>
  <c r="U47" i="147"/>
  <c r="Y47" i="147"/>
  <c r="AC47" i="147"/>
  <c r="K31" i="148"/>
  <c r="O31" i="148"/>
  <c r="S31" i="148"/>
  <c r="W31" i="148"/>
  <c r="AA31" i="148"/>
  <c r="AE31" i="148"/>
  <c r="B39" i="146"/>
  <c r="F39" i="146"/>
  <c r="J39" i="146"/>
  <c r="N39" i="146"/>
  <c r="R39" i="146"/>
  <c r="V39" i="146"/>
  <c r="Z39" i="146"/>
  <c r="AD39" i="146"/>
  <c r="C47" i="146"/>
  <c r="G47" i="146"/>
  <c r="K47" i="146"/>
  <c r="O47" i="146"/>
  <c r="S47" i="146"/>
  <c r="W47" i="146"/>
  <c r="AA47" i="146"/>
  <c r="AE47" i="146"/>
  <c r="AH43" i="146"/>
  <c r="C31" i="145" s="1"/>
  <c r="D23" i="147"/>
  <c r="H23" i="147"/>
  <c r="L23" i="147"/>
  <c r="P23" i="147"/>
  <c r="T23" i="147"/>
  <c r="X23" i="147"/>
  <c r="AB23" i="147"/>
  <c r="AF23" i="147"/>
  <c r="AH21" i="147"/>
  <c r="D9" i="145" s="1"/>
  <c r="E31" i="147"/>
  <c r="I31" i="147"/>
  <c r="M31" i="147"/>
  <c r="Q31" i="147"/>
  <c r="U31" i="147"/>
  <c r="Y31" i="147"/>
  <c r="AC31" i="147"/>
  <c r="AG31" i="147"/>
  <c r="AH37" i="148"/>
  <c r="E25" i="145" s="1"/>
  <c r="AH38" i="148"/>
  <c r="E26" i="145" s="1"/>
  <c r="D23" i="148"/>
  <c r="H23" i="148"/>
  <c r="L23" i="148"/>
  <c r="P23" i="148"/>
  <c r="T23" i="148"/>
  <c r="X23" i="148"/>
  <c r="AB23" i="148"/>
  <c r="AF23" i="148"/>
  <c r="AH21" i="148"/>
  <c r="E9" i="145" s="1"/>
  <c r="E31" i="148"/>
  <c r="I31" i="148"/>
  <c r="M31" i="148"/>
  <c r="Q31" i="148"/>
  <c r="U31" i="148"/>
  <c r="Y31" i="148"/>
  <c r="AC31" i="148"/>
  <c r="AG31" i="148"/>
  <c r="AH30" i="146"/>
  <c r="C18" i="145" s="1"/>
  <c r="C12" i="145"/>
  <c r="AH30" i="147"/>
  <c r="D18" i="145" s="1"/>
  <c r="D12" i="145"/>
  <c r="AH30" i="148"/>
  <c r="E18" i="145" s="1"/>
  <c r="E12" i="145"/>
  <c r="AH22" i="146"/>
  <c r="C10" i="145" s="1"/>
  <c r="C4" i="145"/>
  <c r="C23" i="146"/>
  <c r="E23" i="146"/>
  <c r="G23" i="146"/>
  <c r="I23" i="146"/>
  <c r="K23" i="146"/>
  <c r="M23" i="146"/>
  <c r="O23" i="146"/>
  <c r="Q23" i="146"/>
  <c r="S23" i="146"/>
  <c r="U23" i="146"/>
  <c r="W23" i="146"/>
  <c r="Y23" i="146"/>
  <c r="AA23" i="146"/>
  <c r="AC23" i="146"/>
  <c r="AE23" i="146"/>
  <c r="AG23" i="146"/>
  <c r="AH19" i="146"/>
  <c r="C7" i="145" s="1"/>
  <c r="B31" i="146"/>
  <c r="D31" i="146"/>
  <c r="F31" i="146"/>
  <c r="H31" i="146"/>
  <c r="J31" i="146"/>
  <c r="L31" i="146"/>
  <c r="N31" i="146"/>
  <c r="P31" i="146"/>
  <c r="R31" i="146"/>
  <c r="T31" i="146"/>
  <c r="V31" i="146"/>
  <c r="X31" i="146"/>
  <c r="Z31" i="146"/>
  <c r="AB31" i="146"/>
  <c r="AD31" i="146"/>
  <c r="AF31" i="146"/>
  <c r="AH29" i="146"/>
  <c r="C17" i="145" s="1"/>
  <c r="C39" i="146"/>
  <c r="E39" i="146"/>
  <c r="G39" i="146"/>
  <c r="I39" i="146"/>
  <c r="K39" i="146"/>
  <c r="M39" i="146"/>
  <c r="O39" i="146"/>
  <c r="Q39" i="146"/>
  <c r="S39" i="146"/>
  <c r="U39" i="146"/>
  <c r="W39" i="146"/>
  <c r="Y39" i="146"/>
  <c r="AA39" i="146"/>
  <c r="AC39" i="146"/>
  <c r="AE39" i="146"/>
  <c r="AG39" i="146"/>
  <c r="AH35" i="146"/>
  <c r="C23" i="145" s="1"/>
  <c r="B47" i="146"/>
  <c r="D47" i="146"/>
  <c r="F47" i="146"/>
  <c r="H47" i="146"/>
  <c r="J47" i="146"/>
  <c r="L47" i="146"/>
  <c r="N47" i="146"/>
  <c r="P47" i="146"/>
  <c r="R47" i="146"/>
  <c r="T47" i="146"/>
  <c r="V47" i="146"/>
  <c r="X47" i="146"/>
  <c r="Z47" i="146"/>
  <c r="AB47" i="146"/>
  <c r="AD47" i="146"/>
  <c r="AF47" i="146"/>
  <c r="AH45" i="146"/>
  <c r="C33" i="145" s="1"/>
  <c r="AH46" i="146"/>
  <c r="C34" i="145" s="1"/>
  <c r="AH66" i="146"/>
  <c r="AH68" i="146"/>
  <c r="AH22" i="147"/>
  <c r="D10" i="145" s="1"/>
  <c r="D4" i="145"/>
  <c r="C23" i="147"/>
  <c r="E23" i="147"/>
  <c r="G23" i="147"/>
  <c r="I23" i="147"/>
  <c r="K23" i="147"/>
  <c r="M23" i="147"/>
  <c r="O23" i="147"/>
  <c r="Q23" i="147"/>
  <c r="S23" i="147"/>
  <c r="U23" i="147"/>
  <c r="W23" i="147"/>
  <c r="Y23" i="147"/>
  <c r="AA23" i="147"/>
  <c r="AC23" i="147"/>
  <c r="AE23" i="147"/>
  <c r="AG23" i="147"/>
  <c r="AH19" i="147"/>
  <c r="D7" i="145" s="1"/>
  <c r="B31" i="147"/>
  <c r="D31" i="147"/>
  <c r="F31" i="147"/>
  <c r="H31" i="147"/>
  <c r="J31" i="147"/>
  <c r="L31" i="147"/>
  <c r="N31" i="147"/>
  <c r="P31" i="147"/>
  <c r="R31" i="147"/>
  <c r="T31" i="147"/>
  <c r="V31" i="147"/>
  <c r="X31" i="147"/>
  <c r="Z31" i="147"/>
  <c r="AB31" i="147"/>
  <c r="AD31" i="147"/>
  <c r="AF31" i="147"/>
  <c r="AH29" i="147"/>
  <c r="D17" i="145" s="1"/>
  <c r="C39" i="147"/>
  <c r="E39" i="147"/>
  <c r="G39" i="147"/>
  <c r="I39" i="147"/>
  <c r="K39" i="147"/>
  <c r="M39" i="147"/>
  <c r="O39" i="147"/>
  <c r="Q39" i="147"/>
  <c r="S39" i="147"/>
  <c r="U39" i="147"/>
  <c r="W39" i="147"/>
  <c r="Y39" i="147"/>
  <c r="AA39" i="147"/>
  <c r="AC39" i="147"/>
  <c r="AE39" i="147"/>
  <c r="AG39" i="147"/>
  <c r="AH35" i="147"/>
  <c r="D23" i="145" s="1"/>
  <c r="B47" i="147"/>
  <c r="D47" i="147"/>
  <c r="F47" i="147"/>
  <c r="H47" i="147"/>
  <c r="J47" i="147"/>
  <c r="L47" i="147"/>
  <c r="N47" i="147"/>
  <c r="P47" i="147"/>
  <c r="R47" i="147"/>
  <c r="T47" i="147"/>
  <c r="V47" i="147"/>
  <c r="X47" i="147"/>
  <c r="Z47" i="147"/>
  <c r="AB47" i="147"/>
  <c r="AD47" i="147"/>
  <c r="AF47" i="147"/>
  <c r="AH45" i="147"/>
  <c r="D33" i="145" s="1"/>
  <c r="AH46" i="147"/>
  <c r="D34" i="145" s="1"/>
  <c r="AH66" i="147"/>
  <c r="AH69" i="147"/>
  <c r="AH68" i="147"/>
  <c r="AH22" i="148"/>
  <c r="E10" i="145" s="1"/>
  <c r="E4" i="145"/>
  <c r="C23" i="148"/>
  <c r="E23" i="148"/>
  <c r="G23" i="148"/>
  <c r="I23" i="148"/>
  <c r="K23" i="148"/>
  <c r="M23" i="148"/>
  <c r="O23" i="148"/>
  <c r="Q23" i="148"/>
  <c r="S23" i="148"/>
  <c r="U23" i="148"/>
  <c r="W23" i="148"/>
  <c r="Y23" i="148"/>
  <c r="AA23" i="148"/>
  <c r="AC23" i="148"/>
  <c r="AE23" i="148"/>
  <c r="AG23" i="148"/>
  <c r="AH19" i="148"/>
  <c r="E7" i="145" s="1"/>
  <c r="B31" i="148"/>
  <c r="D31" i="148"/>
  <c r="F31" i="148"/>
  <c r="H31" i="148"/>
  <c r="J31" i="148"/>
  <c r="L31" i="148"/>
  <c r="N31" i="148"/>
  <c r="P31" i="148"/>
  <c r="R31" i="148"/>
  <c r="T31" i="148"/>
  <c r="V31" i="148"/>
  <c r="X31" i="148"/>
  <c r="Z31" i="148"/>
  <c r="AB31" i="148"/>
  <c r="AD31" i="148"/>
  <c r="AF31" i="148"/>
  <c r="AH29" i="148"/>
  <c r="E17" i="145" s="1"/>
  <c r="C39" i="148"/>
  <c r="E39" i="148"/>
  <c r="G39" i="148"/>
  <c r="I39" i="148"/>
  <c r="K39" i="148"/>
  <c r="M39" i="148"/>
  <c r="O39" i="148"/>
  <c r="Q39" i="148"/>
  <c r="S39" i="148"/>
  <c r="U39" i="148"/>
  <c r="W39" i="148"/>
  <c r="Y39" i="148"/>
  <c r="AA39" i="148"/>
  <c r="AC39" i="148"/>
  <c r="AE39" i="148"/>
  <c r="AG39" i="148"/>
  <c r="AH35" i="148"/>
  <c r="E23" i="145" s="1"/>
  <c r="B47" i="148"/>
  <c r="D47" i="148"/>
  <c r="F47" i="148"/>
  <c r="H47" i="148"/>
  <c r="J47" i="148"/>
  <c r="L47" i="148"/>
  <c r="N47" i="148"/>
  <c r="P47" i="148"/>
  <c r="R47" i="148"/>
  <c r="T47" i="148"/>
  <c r="V47" i="148"/>
  <c r="X47" i="148"/>
  <c r="Z47" i="148"/>
  <c r="AB47" i="148"/>
  <c r="AD47" i="148"/>
  <c r="AF47" i="148"/>
  <c r="AH45" i="148"/>
  <c r="E33" i="145" s="1"/>
  <c r="AH46" i="148"/>
  <c r="E34" i="145" s="1"/>
  <c r="AH66" i="148"/>
  <c r="AH69" i="148"/>
  <c r="AH68" i="148"/>
  <c r="AH17" i="148"/>
  <c r="E5" i="145" s="1"/>
  <c r="AH25" i="148"/>
  <c r="E13" i="145" s="1"/>
  <c r="AH33" i="148"/>
  <c r="E21" i="145" s="1"/>
  <c r="AH41" i="148"/>
  <c r="E29" i="145" s="1"/>
  <c r="AH67" i="148"/>
  <c r="AH17" i="147"/>
  <c r="D5" i="145" s="1"/>
  <c r="AH25" i="147"/>
  <c r="D13" i="145" s="1"/>
  <c r="AH33" i="147"/>
  <c r="D21" i="145" s="1"/>
  <c r="AH41" i="147"/>
  <c r="D29" i="145" s="1"/>
  <c r="AH67" i="147"/>
  <c r="AH17" i="146"/>
  <c r="C5" i="145" s="1"/>
  <c r="AH25" i="146"/>
  <c r="C13" i="145" s="1"/>
  <c r="AH33" i="146"/>
  <c r="C21" i="145" s="1"/>
  <c r="AH41" i="146"/>
  <c r="C29" i="145" s="1"/>
  <c r="AH67" i="146"/>
  <c r="Z64" i="146" l="1"/>
  <c r="Z70" i="146" s="1"/>
  <c r="J64" i="146"/>
  <c r="J70" i="146" s="1"/>
  <c r="B64" i="146"/>
  <c r="B70" i="146" s="1"/>
  <c r="AD64" i="146"/>
  <c r="AD70" i="146" s="1"/>
  <c r="N64" i="146"/>
  <c r="N70" i="146" s="1"/>
  <c r="AF64" i="148"/>
  <c r="AF70" i="148" s="1"/>
  <c r="X64" i="148"/>
  <c r="X70" i="148" s="1"/>
  <c r="P64" i="148"/>
  <c r="P70" i="148" s="1"/>
  <c r="H64" i="148"/>
  <c r="H70" i="148" s="1"/>
  <c r="AD64" i="148"/>
  <c r="AD70" i="148" s="1"/>
  <c r="V64" i="148"/>
  <c r="V70" i="148" s="1"/>
  <c r="N64" i="148"/>
  <c r="N70" i="148" s="1"/>
  <c r="F64" i="148"/>
  <c r="F70" i="148" s="1"/>
  <c r="AH39" i="148"/>
  <c r="E27" i="145" s="1"/>
  <c r="T64" i="148"/>
  <c r="T70" i="148" s="1"/>
  <c r="L64" i="148"/>
  <c r="L70" i="148" s="1"/>
  <c r="D64" i="148"/>
  <c r="D70" i="148" s="1"/>
  <c r="AB64" i="148"/>
  <c r="AB70" i="148" s="1"/>
  <c r="Z64" i="148"/>
  <c r="Z70" i="148" s="1"/>
  <c r="R64" i="148"/>
  <c r="R70" i="148" s="1"/>
  <c r="J64" i="148"/>
  <c r="J70" i="148" s="1"/>
  <c r="B64" i="148"/>
  <c r="B70" i="148" s="1"/>
  <c r="V64" i="146"/>
  <c r="V70" i="146" s="1"/>
  <c r="F64" i="146"/>
  <c r="F70" i="146" s="1"/>
  <c r="R64" i="146"/>
  <c r="R70" i="146" s="1"/>
  <c r="AD64" i="147"/>
  <c r="AD70" i="147" s="1"/>
  <c r="Z64" i="147"/>
  <c r="Z70" i="147" s="1"/>
  <c r="V64" i="147"/>
  <c r="V70" i="147" s="1"/>
  <c r="R64" i="147"/>
  <c r="R70" i="147" s="1"/>
  <c r="N64" i="147"/>
  <c r="N70" i="147" s="1"/>
  <c r="J64" i="147"/>
  <c r="J70" i="147" s="1"/>
  <c r="F64" i="147"/>
  <c r="F70" i="147" s="1"/>
  <c r="B64" i="147"/>
  <c r="B70" i="147" s="1"/>
  <c r="AH39" i="147"/>
  <c r="D27" i="145" s="1"/>
  <c r="AF64" i="147"/>
  <c r="AF70" i="147" s="1"/>
  <c r="AB64" i="147"/>
  <c r="AB70" i="147" s="1"/>
  <c r="X64" i="147"/>
  <c r="X70" i="147" s="1"/>
  <c r="T64" i="147"/>
  <c r="T70" i="147" s="1"/>
  <c r="P64" i="147"/>
  <c r="P70" i="147" s="1"/>
  <c r="L64" i="147"/>
  <c r="L70" i="147" s="1"/>
  <c r="H64" i="147"/>
  <c r="H70" i="147" s="1"/>
  <c r="D64" i="147"/>
  <c r="D70" i="147" s="1"/>
  <c r="AH23" i="147"/>
  <c r="D11" i="145" s="1"/>
  <c r="AH39" i="146"/>
  <c r="C27" i="145" s="1"/>
  <c r="AF64" i="146"/>
  <c r="AF70" i="146" s="1"/>
  <c r="AB64" i="146"/>
  <c r="AB70" i="146" s="1"/>
  <c r="X64" i="146"/>
  <c r="X70" i="146" s="1"/>
  <c r="T64" i="146"/>
  <c r="T70" i="146" s="1"/>
  <c r="P64" i="146"/>
  <c r="P70" i="146" s="1"/>
  <c r="L64" i="146"/>
  <c r="L70" i="146" s="1"/>
  <c r="H64" i="146"/>
  <c r="H70" i="146" s="1"/>
  <c r="D64" i="146"/>
  <c r="D70" i="146" s="1"/>
  <c r="AE64" i="148"/>
  <c r="AE70" i="148" s="1"/>
  <c r="AA64" i="148"/>
  <c r="AA70" i="148" s="1"/>
  <c r="W64" i="148"/>
  <c r="W70" i="148" s="1"/>
  <c r="S64" i="148"/>
  <c r="S70" i="148" s="1"/>
  <c r="O64" i="148"/>
  <c r="O70" i="148" s="1"/>
  <c r="K64" i="148"/>
  <c r="K70" i="148" s="1"/>
  <c r="G64" i="148"/>
  <c r="G70" i="148" s="1"/>
  <c r="C64" i="148"/>
  <c r="C70" i="148" s="1"/>
  <c r="AE64" i="147"/>
  <c r="AE70" i="147" s="1"/>
  <c r="AA64" i="147"/>
  <c r="AA70" i="147" s="1"/>
  <c r="W64" i="147"/>
  <c r="W70" i="147" s="1"/>
  <c r="S64" i="147"/>
  <c r="S70" i="147" s="1"/>
  <c r="O64" i="147"/>
  <c r="O70" i="147" s="1"/>
  <c r="K64" i="147"/>
  <c r="K70" i="147" s="1"/>
  <c r="G64" i="147"/>
  <c r="G70" i="147" s="1"/>
  <c r="C64" i="147"/>
  <c r="C70" i="147" s="1"/>
  <c r="AE64" i="146"/>
  <c r="AE70" i="146" s="1"/>
  <c r="AA64" i="146"/>
  <c r="AA70" i="146" s="1"/>
  <c r="W64" i="146"/>
  <c r="W70" i="146" s="1"/>
  <c r="S64" i="146"/>
  <c r="S70" i="146" s="1"/>
  <c r="O64" i="146"/>
  <c r="O70" i="146" s="1"/>
  <c r="K64" i="146"/>
  <c r="K70" i="146" s="1"/>
  <c r="G64" i="146"/>
  <c r="G70" i="146" s="1"/>
  <c r="C64" i="146"/>
  <c r="C70" i="146" s="1"/>
  <c r="AH23" i="146"/>
  <c r="C11" i="145" s="1"/>
  <c r="AH23" i="148"/>
  <c r="E11" i="145" s="1"/>
  <c r="AH47" i="148"/>
  <c r="E35" i="145" s="1"/>
  <c r="AH31" i="148"/>
  <c r="E19" i="145" s="1"/>
  <c r="AG64" i="148"/>
  <c r="AG70" i="148" s="1"/>
  <c r="AC64" i="148"/>
  <c r="AC70" i="148" s="1"/>
  <c r="Y64" i="148"/>
  <c r="Y70" i="148" s="1"/>
  <c r="U64" i="148"/>
  <c r="U70" i="148" s="1"/>
  <c r="Q64" i="148"/>
  <c r="Q70" i="148" s="1"/>
  <c r="M64" i="148"/>
  <c r="M70" i="148" s="1"/>
  <c r="I64" i="148"/>
  <c r="I70" i="148" s="1"/>
  <c r="E64" i="148"/>
  <c r="E70" i="148" s="1"/>
  <c r="AH47" i="147"/>
  <c r="D35" i="145" s="1"/>
  <c r="AH31" i="147"/>
  <c r="D19" i="145" s="1"/>
  <c r="AG64" i="147"/>
  <c r="AG70" i="147" s="1"/>
  <c r="AC64" i="147"/>
  <c r="AC70" i="147" s="1"/>
  <c r="Y64" i="147"/>
  <c r="Y70" i="147" s="1"/>
  <c r="U64" i="147"/>
  <c r="U70" i="147" s="1"/>
  <c r="Q64" i="147"/>
  <c r="Q70" i="147" s="1"/>
  <c r="M64" i="147"/>
  <c r="M70" i="147" s="1"/>
  <c r="I64" i="147"/>
  <c r="I70" i="147" s="1"/>
  <c r="E64" i="147"/>
  <c r="E70" i="147" s="1"/>
  <c r="AH47" i="146"/>
  <c r="C35" i="145" s="1"/>
  <c r="AH31" i="146"/>
  <c r="C19" i="145" s="1"/>
  <c r="AG64" i="146"/>
  <c r="AG70" i="146" s="1"/>
  <c r="AC64" i="146"/>
  <c r="AC70" i="146" s="1"/>
  <c r="Y64" i="146"/>
  <c r="Y70" i="146" s="1"/>
  <c r="U64" i="146"/>
  <c r="U70" i="146" s="1"/>
  <c r="Q64" i="146"/>
  <c r="Q70" i="146" s="1"/>
  <c r="M64" i="146"/>
  <c r="M70" i="146" s="1"/>
  <c r="I64" i="146"/>
  <c r="I70" i="146" s="1"/>
  <c r="E64" i="146"/>
  <c r="E70" i="146" s="1"/>
  <c r="AH70" i="148" l="1"/>
  <c r="AH70" i="147"/>
  <c r="AH64" i="146"/>
  <c r="C52" i="145" s="1"/>
  <c r="C54" i="145" s="1"/>
  <c r="AH64" i="147"/>
  <c r="D52" i="145" s="1"/>
  <c r="D54" i="145" s="1"/>
  <c r="AH70" i="146"/>
  <c r="AH64" i="148"/>
  <c r="E52" i="145" s="1"/>
  <c r="E54" i="145" s="1"/>
  <c r="M67" i="40"/>
  <c r="N67" i="40"/>
  <c r="O67" i="40"/>
  <c r="P67" i="40"/>
  <c r="Q67" i="40"/>
  <c r="R67" i="40"/>
  <c r="S67" i="40"/>
  <c r="T67" i="40"/>
  <c r="U67" i="40"/>
  <c r="V67" i="40"/>
  <c r="W67" i="40"/>
  <c r="X67" i="40"/>
  <c r="Y67" i="40"/>
  <c r="Z67" i="40"/>
  <c r="AA67" i="40"/>
  <c r="AB67" i="40"/>
  <c r="AC67" i="40"/>
  <c r="AD67" i="40"/>
  <c r="AE67" i="40"/>
  <c r="AF67" i="40"/>
  <c r="AG67" i="40"/>
  <c r="M68" i="40"/>
  <c r="N68" i="40"/>
  <c r="O68" i="40"/>
  <c r="P68" i="40"/>
  <c r="Q68" i="40"/>
  <c r="R68" i="40"/>
  <c r="S68" i="40"/>
  <c r="T68" i="40"/>
  <c r="U68" i="40"/>
  <c r="U69" i="40" s="1"/>
  <c r="V68" i="40"/>
  <c r="W68" i="40"/>
  <c r="X68" i="40"/>
  <c r="Y68" i="40"/>
  <c r="Y69" i="40" s="1"/>
  <c r="Z68" i="40"/>
  <c r="AA68" i="40"/>
  <c r="AB68" i="40"/>
  <c r="AC68" i="40"/>
  <c r="AC69" i="40" s="1"/>
  <c r="AD68" i="40"/>
  <c r="AE68" i="40"/>
  <c r="AF68" i="40"/>
  <c r="AG68" i="40"/>
  <c r="AG69" i="40" s="1"/>
  <c r="B66" i="40"/>
  <c r="C66" i="40"/>
  <c r="D66" i="40"/>
  <c r="E66" i="40"/>
  <c r="F66" i="40"/>
  <c r="G66" i="40"/>
  <c r="H66" i="40"/>
  <c r="I66" i="40"/>
  <c r="J66" i="40"/>
  <c r="K66" i="40"/>
  <c r="L66" i="40"/>
  <c r="M66" i="40"/>
  <c r="N66" i="40"/>
  <c r="O66" i="40"/>
  <c r="P66" i="40"/>
  <c r="Q66" i="40"/>
  <c r="R66" i="40"/>
  <c r="S66" i="40"/>
  <c r="T66" i="40"/>
  <c r="U66" i="40"/>
  <c r="V66" i="40"/>
  <c r="W66" i="40"/>
  <c r="X66" i="40"/>
  <c r="Y66" i="40"/>
  <c r="Z66" i="40"/>
  <c r="AA66" i="40"/>
  <c r="AB66" i="40"/>
  <c r="AC66" i="40"/>
  <c r="AD66" i="40"/>
  <c r="AE66" i="40"/>
  <c r="AF66" i="40"/>
  <c r="AG66" i="40"/>
  <c r="T33" i="40"/>
  <c r="U33" i="40"/>
  <c r="V33" i="40"/>
  <c r="W33" i="40"/>
  <c r="X33" i="40"/>
  <c r="Y33" i="40"/>
  <c r="Z33" i="40"/>
  <c r="AA33" i="40"/>
  <c r="AB33" i="40"/>
  <c r="AC33" i="40"/>
  <c r="AD33" i="40"/>
  <c r="AE33" i="40"/>
  <c r="AF33" i="40"/>
  <c r="AG33" i="40"/>
  <c r="T35" i="40"/>
  <c r="U35" i="40"/>
  <c r="V35" i="40"/>
  <c r="W35" i="40"/>
  <c r="X35" i="40"/>
  <c r="Y35" i="40"/>
  <c r="Z35" i="40"/>
  <c r="AA35" i="40"/>
  <c r="AB35" i="40"/>
  <c r="AC35" i="40"/>
  <c r="AD35" i="40"/>
  <c r="AE35" i="40"/>
  <c r="AF35" i="40"/>
  <c r="AG35" i="40"/>
  <c r="T37" i="40"/>
  <c r="U37" i="40"/>
  <c r="V37" i="40"/>
  <c r="W37" i="40"/>
  <c r="X37" i="40"/>
  <c r="Y37" i="40"/>
  <c r="Z37" i="40"/>
  <c r="Z39" i="40" s="1"/>
  <c r="AA37" i="40"/>
  <c r="AB37" i="40"/>
  <c r="AC37" i="40"/>
  <c r="AD37" i="40"/>
  <c r="AE37" i="40"/>
  <c r="AF37" i="40"/>
  <c r="AG37" i="40"/>
  <c r="T38" i="40"/>
  <c r="U38" i="40"/>
  <c r="V38" i="40"/>
  <c r="W38" i="40"/>
  <c r="X38" i="40"/>
  <c r="Y38" i="40"/>
  <c r="Z38" i="40"/>
  <c r="AA38" i="40"/>
  <c r="AB38" i="40"/>
  <c r="AC38" i="40"/>
  <c r="AD38" i="40"/>
  <c r="AE38" i="40"/>
  <c r="AF38" i="40"/>
  <c r="AG38" i="40"/>
  <c r="T39" i="40"/>
  <c r="V39" i="40"/>
  <c r="X39" i="40"/>
  <c r="AF39" i="40"/>
  <c r="T41" i="40"/>
  <c r="U41" i="40"/>
  <c r="V41" i="40"/>
  <c r="W41" i="40"/>
  <c r="X41" i="40"/>
  <c r="Y41" i="40"/>
  <c r="Z41" i="40"/>
  <c r="AA41" i="40"/>
  <c r="AB41" i="40"/>
  <c r="AC41" i="40"/>
  <c r="AD41" i="40"/>
  <c r="AE41" i="40"/>
  <c r="AF41" i="40"/>
  <c r="AG41" i="40"/>
  <c r="T43" i="40"/>
  <c r="U43" i="40"/>
  <c r="V43" i="40"/>
  <c r="W43" i="40"/>
  <c r="X43" i="40"/>
  <c r="Y43" i="40"/>
  <c r="Z43" i="40"/>
  <c r="AA43" i="40"/>
  <c r="AB43" i="40"/>
  <c r="AC43" i="40"/>
  <c r="AD43" i="40"/>
  <c r="AE43" i="40"/>
  <c r="AF43" i="40"/>
  <c r="AG43" i="40"/>
  <c r="T45" i="40"/>
  <c r="U45" i="40"/>
  <c r="V45" i="40"/>
  <c r="W45" i="40"/>
  <c r="X45" i="40"/>
  <c r="Y45" i="40"/>
  <c r="Z45" i="40"/>
  <c r="AA45" i="40"/>
  <c r="AB45" i="40"/>
  <c r="AC45" i="40"/>
  <c r="AD45" i="40"/>
  <c r="AE45" i="40"/>
  <c r="AF45" i="40"/>
  <c r="AG45" i="40"/>
  <c r="T46" i="40"/>
  <c r="U46" i="40"/>
  <c r="V46" i="40"/>
  <c r="W46" i="40"/>
  <c r="X46" i="40"/>
  <c r="Y46" i="40"/>
  <c r="Z46" i="40"/>
  <c r="AA46" i="40"/>
  <c r="AB46" i="40"/>
  <c r="AC46" i="40"/>
  <c r="AD46" i="40"/>
  <c r="AE46" i="40"/>
  <c r="AF46" i="40"/>
  <c r="AG46" i="40"/>
  <c r="T30" i="40"/>
  <c r="U30" i="40"/>
  <c r="V30" i="40"/>
  <c r="W30" i="40"/>
  <c r="X30" i="40"/>
  <c r="Y30" i="40"/>
  <c r="Z30" i="40"/>
  <c r="AA30" i="40"/>
  <c r="AB30" i="40"/>
  <c r="AC30" i="40"/>
  <c r="AD30" i="40"/>
  <c r="AE30" i="40"/>
  <c r="AF30" i="40"/>
  <c r="AG30" i="40"/>
  <c r="M25" i="40"/>
  <c r="N25" i="40"/>
  <c r="O25" i="40"/>
  <c r="P25" i="40"/>
  <c r="Q25" i="40"/>
  <c r="R25" i="40"/>
  <c r="S25" i="40"/>
  <c r="T25" i="40"/>
  <c r="U25" i="40"/>
  <c r="V25" i="40"/>
  <c r="W25" i="40"/>
  <c r="X25" i="40"/>
  <c r="Y25" i="40"/>
  <c r="Z25" i="40"/>
  <c r="AA25" i="40"/>
  <c r="AB25" i="40"/>
  <c r="AC25" i="40"/>
  <c r="AD25" i="40"/>
  <c r="AE25" i="40"/>
  <c r="AF25" i="40"/>
  <c r="AG25" i="40"/>
  <c r="M29" i="40"/>
  <c r="N29" i="40"/>
  <c r="O29" i="40"/>
  <c r="P29" i="40"/>
  <c r="Q29" i="40"/>
  <c r="R29" i="40"/>
  <c r="S29" i="40"/>
  <c r="T29" i="40"/>
  <c r="U29" i="40"/>
  <c r="V29" i="40"/>
  <c r="W29" i="40"/>
  <c r="X29" i="40"/>
  <c r="Y29" i="40"/>
  <c r="Z29" i="40"/>
  <c r="AA29" i="40"/>
  <c r="AB29" i="40"/>
  <c r="AC29" i="40"/>
  <c r="AD29" i="40"/>
  <c r="AE29" i="40"/>
  <c r="AF29" i="40"/>
  <c r="AG29" i="40"/>
  <c r="T17" i="40"/>
  <c r="U17" i="40"/>
  <c r="V17" i="40"/>
  <c r="W17" i="40"/>
  <c r="X17" i="40"/>
  <c r="Y17" i="40"/>
  <c r="Z17" i="40"/>
  <c r="AA17" i="40"/>
  <c r="AB17" i="40"/>
  <c r="AC17" i="40"/>
  <c r="AD17" i="40"/>
  <c r="AE17" i="40"/>
  <c r="AF17" i="40"/>
  <c r="AG17" i="40"/>
  <c r="T19" i="40"/>
  <c r="U19" i="40"/>
  <c r="V19" i="40"/>
  <c r="W19" i="40"/>
  <c r="X19" i="40"/>
  <c r="Y19" i="40"/>
  <c r="Z19" i="40"/>
  <c r="AA19" i="40"/>
  <c r="AB19" i="40"/>
  <c r="AC19" i="40"/>
  <c r="AD19" i="40"/>
  <c r="AE19" i="40"/>
  <c r="AF19" i="40"/>
  <c r="AG19" i="40"/>
  <c r="T21" i="40"/>
  <c r="U21" i="40"/>
  <c r="V21" i="40"/>
  <c r="W21" i="40"/>
  <c r="X21" i="40"/>
  <c r="Y21" i="40"/>
  <c r="Z21" i="40"/>
  <c r="AA21" i="40"/>
  <c r="AB21" i="40"/>
  <c r="AC21" i="40"/>
  <c r="AD21" i="40"/>
  <c r="AE21" i="40"/>
  <c r="AF21" i="40"/>
  <c r="AG21" i="40"/>
  <c r="T22" i="40"/>
  <c r="U22" i="40"/>
  <c r="V22" i="40"/>
  <c r="W22" i="40"/>
  <c r="X22" i="40"/>
  <c r="Y22" i="40"/>
  <c r="Z22" i="40"/>
  <c r="AA22" i="40"/>
  <c r="AB22" i="40"/>
  <c r="AC22" i="40"/>
  <c r="AD22" i="40"/>
  <c r="AE22" i="40"/>
  <c r="AF22" i="40"/>
  <c r="AG22" i="40"/>
  <c r="AH59" i="40"/>
  <c r="B47" i="145" s="1"/>
  <c r="J47" i="145" s="1"/>
  <c r="AH60" i="40"/>
  <c r="B48" i="145" s="1"/>
  <c r="J48" i="145" s="1"/>
  <c r="AH61" i="40"/>
  <c r="B49" i="145" s="1"/>
  <c r="J49" i="145" s="1"/>
  <c r="AH62" i="40"/>
  <c r="B50" i="145" s="1"/>
  <c r="J50" i="145" s="1"/>
  <c r="AH63" i="40"/>
  <c r="B51" i="145" s="1"/>
  <c r="J51" i="145" s="1"/>
  <c r="AH58" i="40"/>
  <c r="B46" i="145" s="1"/>
  <c r="J46" i="145" s="1"/>
  <c r="AH57" i="40"/>
  <c r="B45" i="145" s="1"/>
  <c r="J45" i="145" s="1"/>
  <c r="AH56" i="40"/>
  <c r="B44" i="145" s="1"/>
  <c r="J44" i="145" s="1"/>
  <c r="AH55" i="40"/>
  <c r="B43" i="145" s="1"/>
  <c r="J43" i="145" s="1"/>
  <c r="AH54" i="40"/>
  <c r="B42" i="145" s="1"/>
  <c r="J42" i="145" s="1"/>
  <c r="AH53" i="40"/>
  <c r="B41" i="145" s="1"/>
  <c r="J41" i="145" s="1"/>
  <c r="AH52" i="40"/>
  <c r="B40" i="145" s="1"/>
  <c r="J40" i="145" s="1"/>
  <c r="AH51" i="40"/>
  <c r="B39" i="145" s="1"/>
  <c r="J39" i="145" s="1"/>
  <c r="AH50" i="40"/>
  <c r="B38" i="145" s="1"/>
  <c r="J38" i="145" s="1"/>
  <c r="AH49" i="40"/>
  <c r="B37" i="145" s="1"/>
  <c r="J37" i="145" s="1"/>
  <c r="AH48" i="40"/>
  <c r="B36" i="145" s="1"/>
  <c r="J36" i="145" s="1"/>
  <c r="AH44" i="40"/>
  <c r="B32" i="145" s="1"/>
  <c r="J32" i="145" s="1"/>
  <c r="AH42" i="40"/>
  <c r="B30" i="145" s="1"/>
  <c r="J30" i="145" s="1"/>
  <c r="AH40" i="40"/>
  <c r="B28" i="145" s="1"/>
  <c r="J28" i="145" s="1"/>
  <c r="AH36" i="40"/>
  <c r="B24" i="145" s="1"/>
  <c r="J24" i="145" s="1"/>
  <c r="AH34" i="40"/>
  <c r="B22" i="145" s="1"/>
  <c r="J22" i="145" s="1"/>
  <c r="AH32" i="40"/>
  <c r="B20" i="145" s="1"/>
  <c r="J20" i="145" s="1"/>
  <c r="AH28" i="40"/>
  <c r="B16" i="145" s="1"/>
  <c r="J16" i="145" s="1"/>
  <c r="AH26" i="40"/>
  <c r="B14" i="145" s="1"/>
  <c r="J14" i="145" s="1"/>
  <c r="AH24" i="40"/>
  <c r="B12" i="145" s="1"/>
  <c r="J12" i="145" s="1"/>
  <c r="AH20" i="40"/>
  <c r="B8" i="145" s="1"/>
  <c r="J8" i="145" s="1"/>
  <c r="AH18" i="40"/>
  <c r="B6" i="145" s="1"/>
  <c r="J6" i="145" s="1"/>
  <c r="AH16" i="40"/>
  <c r="AH15" i="40"/>
  <c r="B3" i="145" s="1"/>
  <c r="J3" i="145" s="1"/>
  <c r="AC23" i="40" l="1"/>
  <c r="Y23" i="40"/>
  <c r="AA47" i="40"/>
  <c r="U39" i="40"/>
  <c r="AB39" i="40"/>
  <c r="AD39" i="40"/>
  <c r="AB47" i="40"/>
  <c r="AG23" i="40"/>
  <c r="U23" i="40"/>
  <c r="AE47" i="40"/>
  <c r="W47" i="40"/>
  <c r="Q69" i="40"/>
  <c r="M69" i="40"/>
  <c r="T47" i="40"/>
  <c r="AE39" i="40"/>
  <c r="AA39" i="40"/>
  <c r="W39" i="40"/>
  <c r="AD23" i="40"/>
  <c r="Z23" i="40"/>
  <c r="V23" i="40"/>
  <c r="AD47" i="40"/>
  <c r="Z47" i="40"/>
  <c r="V47" i="40"/>
  <c r="AG39" i="40"/>
  <c r="AC39" i="40"/>
  <c r="Y39" i="40"/>
  <c r="AF47" i="40"/>
  <c r="X47" i="40"/>
  <c r="AF69" i="40"/>
  <c r="AB69" i="40"/>
  <c r="X69" i="40"/>
  <c r="T69" i="40"/>
  <c r="P69" i="40"/>
  <c r="AF23" i="40"/>
  <c r="AB23" i="40"/>
  <c r="X23" i="40"/>
  <c r="T23" i="40"/>
  <c r="AE23" i="40"/>
  <c r="AA23" i="40"/>
  <c r="W23" i="40"/>
  <c r="AG47" i="40"/>
  <c r="AC47" i="40"/>
  <c r="Y47" i="40"/>
  <c r="U47" i="40"/>
  <c r="AD69" i="40"/>
  <c r="Z69" i="40"/>
  <c r="V69" i="40"/>
  <c r="R69" i="40"/>
  <c r="N69" i="40"/>
  <c r="AE69" i="40"/>
  <c r="AA69" i="40"/>
  <c r="W69" i="40"/>
  <c r="S69" i="40"/>
  <c r="O69" i="40"/>
  <c r="AH66" i="40"/>
  <c r="AF31" i="40"/>
  <c r="AD31" i="40"/>
  <c r="AB31" i="40"/>
  <c r="Z31" i="40"/>
  <c r="X31" i="40"/>
  <c r="X64" i="40" s="1"/>
  <c r="X70" i="40" s="1"/>
  <c r="V31" i="40"/>
  <c r="T31" i="40"/>
  <c r="AH30" i="40"/>
  <c r="B18" i="145" s="1"/>
  <c r="J18" i="145" s="1"/>
  <c r="AG31" i="40"/>
  <c r="AE31" i="40"/>
  <c r="AC31" i="40"/>
  <c r="AA31" i="40"/>
  <c r="AA64" i="40" s="1"/>
  <c r="AA70" i="40" s="1"/>
  <c r="Y31" i="40"/>
  <c r="W31" i="40"/>
  <c r="U31" i="40"/>
  <c r="AH22" i="40"/>
  <c r="B10" i="145" s="1"/>
  <c r="J10" i="145" s="1"/>
  <c r="B4" i="145"/>
  <c r="J4" i="145" s="1"/>
  <c r="Z64" i="40"/>
  <c r="Z70" i="40" s="1"/>
  <c r="B67" i="40"/>
  <c r="B22" i="40"/>
  <c r="M33" i="40"/>
  <c r="N33" i="40"/>
  <c r="O33" i="40"/>
  <c r="P33" i="40"/>
  <c r="Q33" i="40"/>
  <c r="R33" i="40"/>
  <c r="S33" i="40"/>
  <c r="M35" i="40"/>
  <c r="N35" i="40"/>
  <c r="O35" i="40"/>
  <c r="P35" i="40"/>
  <c r="Q35" i="40"/>
  <c r="R35" i="40"/>
  <c r="S35" i="40"/>
  <c r="M37" i="40"/>
  <c r="N37" i="40"/>
  <c r="O37" i="40"/>
  <c r="P37" i="40"/>
  <c r="Q37" i="40"/>
  <c r="R37" i="40"/>
  <c r="S37" i="40"/>
  <c r="M38" i="40"/>
  <c r="N38" i="40"/>
  <c r="O38" i="40"/>
  <c r="P38" i="40"/>
  <c r="Q38" i="40"/>
  <c r="R38" i="40"/>
  <c r="S38" i="40"/>
  <c r="M41" i="40"/>
  <c r="N41" i="40"/>
  <c r="O41" i="40"/>
  <c r="P41" i="40"/>
  <c r="Q41" i="40"/>
  <c r="R41" i="40"/>
  <c r="S41" i="40"/>
  <c r="M43" i="40"/>
  <c r="N43" i="40"/>
  <c r="O43" i="40"/>
  <c r="P43" i="40"/>
  <c r="Q43" i="40"/>
  <c r="R43" i="40"/>
  <c r="S43" i="40"/>
  <c r="M45" i="40"/>
  <c r="N45" i="40"/>
  <c r="O45" i="40"/>
  <c r="P45" i="40"/>
  <c r="Q45" i="40"/>
  <c r="R45" i="40"/>
  <c r="S45" i="40"/>
  <c r="M46" i="40"/>
  <c r="N46" i="40"/>
  <c r="O46" i="40"/>
  <c r="P46" i="40"/>
  <c r="Q46" i="40"/>
  <c r="R46" i="40"/>
  <c r="S46" i="40"/>
  <c r="M30" i="40"/>
  <c r="N30" i="40"/>
  <c r="O30" i="40"/>
  <c r="P30" i="40"/>
  <c r="Q30" i="40"/>
  <c r="R30" i="40"/>
  <c r="S30" i="40"/>
  <c r="M31" i="40"/>
  <c r="N31" i="40"/>
  <c r="O31" i="40"/>
  <c r="P31" i="40"/>
  <c r="Q31" i="40"/>
  <c r="R31" i="40"/>
  <c r="S31" i="40"/>
  <c r="M22" i="40"/>
  <c r="N22" i="40"/>
  <c r="O22" i="40"/>
  <c r="P22" i="40"/>
  <c r="Q22" i="40"/>
  <c r="R22" i="40"/>
  <c r="S22" i="40"/>
  <c r="M17" i="40"/>
  <c r="N17" i="40"/>
  <c r="O17" i="40"/>
  <c r="P17" i="40"/>
  <c r="Q17" i="40"/>
  <c r="R17" i="40"/>
  <c r="S17" i="40"/>
  <c r="M19" i="40"/>
  <c r="N19" i="40"/>
  <c r="O19" i="40"/>
  <c r="P19" i="40"/>
  <c r="Q19" i="40"/>
  <c r="R19" i="40"/>
  <c r="S19" i="40"/>
  <c r="M21" i="40"/>
  <c r="N21" i="40"/>
  <c r="O21" i="40"/>
  <c r="P21" i="40"/>
  <c r="Q21" i="40"/>
  <c r="R21" i="40"/>
  <c r="S21" i="40"/>
  <c r="AJ13" i="40"/>
  <c r="AJ14" i="40"/>
  <c r="AJ12" i="40"/>
  <c r="C67" i="40"/>
  <c r="D67" i="40"/>
  <c r="E67" i="40"/>
  <c r="F67" i="40"/>
  <c r="G67" i="40"/>
  <c r="H67" i="40"/>
  <c r="I67" i="40"/>
  <c r="J67" i="40"/>
  <c r="K67" i="40"/>
  <c r="L67" i="40"/>
  <c r="C68" i="40"/>
  <c r="D68" i="40"/>
  <c r="E68" i="40"/>
  <c r="F68" i="40"/>
  <c r="G68" i="40"/>
  <c r="H68" i="40"/>
  <c r="I68" i="40"/>
  <c r="J68" i="40"/>
  <c r="K68" i="40"/>
  <c r="L68" i="40"/>
  <c r="B68" i="40"/>
  <c r="C17" i="40"/>
  <c r="V64" i="40" l="1"/>
  <c r="D69" i="40"/>
  <c r="AD64" i="40"/>
  <c r="AD70" i="40" s="1"/>
  <c r="AE64" i="40"/>
  <c r="AE70" i="40" s="1"/>
  <c r="Y64" i="40"/>
  <c r="Y70" i="40" s="1"/>
  <c r="AF64" i="40"/>
  <c r="AF70" i="40" s="1"/>
  <c r="L69" i="40"/>
  <c r="T64" i="40"/>
  <c r="T70" i="40" s="1"/>
  <c r="AB64" i="40"/>
  <c r="AB70" i="40" s="1"/>
  <c r="V70" i="40"/>
  <c r="H69" i="40"/>
  <c r="C69" i="40"/>
  <c r="Q39" i="40"/>
  <c r="AG64" i="40"/>
  <c r="AG70" i="40" s="1"/>
  <c r="M39" i="40"/>
  <c r="AC64" i="40"/>
  <c r="AC70" i="40" s="1"/>
  <c r="P47" i="40"/>
  <c r="O39" i="40"/>
  <c r="I69" i="40"/>
  <c r="E69" i="40"/>
  <c r="K69" i="40"/>
  <c r="G69" i="40"/>
  <c r="R47" i="40"/>
  <c r="N47" i="40"/>
  <c r="S47" i="40"/>
  <c r="S39" i="40"/>
  <c r="U64" i="40"/>
  <c r="U70" i="40" s="1"/>
  <c r="O47" i="40"/>
  <c r="J69" i="40"/>
  <c r="F69" i="40"/>
  <c r="Q47" i="40"/>
  <c r="M47" i="40"/>
  <c r="W64" i="40"/>
  <c r="W70" i="40" s="1"/>
  <c r="R39" i="40"/>
  <c r="N39" i="40"/>
  <c r="P39" i="40"/>
  <c r="AH68" i="40"/>
  <c r="AH67" i="40"/>
  <c r="B69" i="40"/>
  <c r="S23" i="40"/>
  <c r="R23" i="40"/>
  <c r="Q23" i="40"/>
  <c r="P23" i="40"/>
  <c r="O23" i="40"/>
  <c r="N23" i="40"/>
  <c r="M23" i="40"/>
  <c r="R64" i="40" l="1"/>
  <c r="R70" i="40" s="1"/>
  <c r="P64" i="40"/>
  <c r="P70" i="40" s="1"/>
  <c r="M64" i="40"/>
  <c r="M70" i="40" s="1"/>
  <c r="AH69" i="40"/>
  <c r="O64" i="40"/>
  <c r="O70" i="40" s="1"/>
  <c r="S64" i="40"/>
  <c r="S70" i="40" s="1"/>
  <c r="Q64" i="40"/>
  <c r="Q70" i="40" s="1"/>
  <c r="N64" i="40"/>
  <c r="N70" i="40" s="1"/>
  <c r="C41" i="40"/>
  <c r="D41" i="40"/>
  <c r="E41" i="40"/>
  <c r="F41" i="40"/>
  <c r="G41" i="40"/>
  <c r="H41" i="40"/>
  <c r="I41" i="40"/>
  <c r="J41" i="40"/>
  <c r="K41" i="40"/>
  <c r="L41" i="40"/>
  <c r="C43" i="40"/>
  <c r="D43" i="40"/>
  <c r="E43" i="40"/>
  <c r="F43" i="40"/>
  <c r="G43" i="40"/>
  <c r="H43" i="40"/>
  <c r="I43" i="40"/>
  <c r="J43" i="40"/>
  <c r="K43" i="40"/>
  <c r="L43" i="40"/>
  <c r="C45" i="40"/>
  <c r="D45" i="40"/>
  <c r="E45" i="40"/>
  <c r="F45" i="40"/>
  <c r="G45" i="40"/>
  <c r="H45" i="40"/>
  <c r="I45" i="40"/>
  <c r="J45" i="40"/>
  <c r="K45" i="40"/>
  <c r="L45" i="40"/>
  <c r="B45" i="40"/>
  <c r="B43" i="40"/>
  <c r="B41" i="40"/>
  <c r="C33" i="40"/>
  <c r="D33" i="40"/>
  <c r="E33" i="40"/>
  <c r="F33" i="40"/>
  <c r="G33" i="40"/>
  <c r="H33" i="40"/>
  <c r="I33" i="40"/>
  <c r="J33" i="40"/>
  <c r="K33" i="40"/>
  <c r="L33" i="40"/>
  <c r="C35" i="40"/>
  <c r="D35" i="40"/>
  <c r="E35" i="40"/>
  <c r="F35" i="40"/>
  <c r="G35" i="40"/>
  <c r="H35" i="40"/>
  <c r="I35" i="40"/>
  <c r="J35" i="40"/>
  <c r="K35" i="40"/>
  <c r="L35" i="40"/>
  <c r="C37" i="40"/>
  <c r="D37" i="40"/>
  <c r="E37" i="40"/>
  <c r="F37" i="40"/>
  <c r="G37" i="40"/>
  <c r="H37" i="40"/>
  <c r="I37" i="40"/>
  <c r="J37" i="40"/>
  <c r="K37" i="40"/>
  <c r="L37" i="40"/>
  <c r="B37" i="40"/>
  <c r="B35" i="40"/>
  <c r="B33" i="40"/>
  <c r="C25" i="40"/>
  <c r="D25" i="40"/>
  <c r="E25" i="40"/>
  <c r="F25" i="40"/>
  <c r="G25" i="40"/>
  <c r="H25" i="40"/>
  <c r="I25" i="40"/>
  <c r="J25" i="40"/>
  <c r="K25" i="40"/>
  <c r="L25" i="40"/>
  <c r="C29" i="40"/>
  <c r="D29" i="40"/>
  <c r="E29" i="40"/>
  <c r="F29" i="40"/>
  <c r="G29" i="40"/>
  <c r="H29" i="40"/>
  <c r="I29" i="40"/>
  <c r="J29" i="40"/>
  <c r="K29" i="40"/>
  <c r="L29" i="40"/>
  <c r="B29" i="40"/>
  <c r="AH27" i="40"/>
  <c r="B15" i="145" s="1"/>
  <c r="J15" i="145" s="1"/>
  <c r="B25" i="40"/>
  <c r="D17" i="40"/>
  <c r="E17" i="40"/>
  <c r="F17" i="40"/>
  <c r="G17" i="40"/>
  <c r="H17" i="40"/>
  <c r="I17" i="40"/>
  <c r="J17" i="40"/>
  <c r="K17" i="40"/>
  <c r="L17" i="40"/>
  <c r="C19" i="40"/>
  <c r="D19" i="40"/>
  <c r="E19" i="40"/>
  <c r="F19" i="40"/>
  <c r="G19" i="40"/>
  <c r="H19" i="40"/>
  <c r="I19" i="40"/>
  <c r="J19" i="40"/>
  <c r="K19" i="40"/>
  <c r="L19" i="40"/>
  <c r="C21" i="40"/>
  <c r="D21" i="40"/>
  <c r="E21" i="40"/>
  <c r="F21" i="40"/>
  <c r="G21" i="40"/>
  <c r="H21" i="40"/>
  <c r="I21" i="40"/>
  <c r="J21" i="40"/>
  <c r="K21" i="40"/>
  <c r="L21" i="40"/>
  <c r="B21" i="40"/>
  <c r="B19" i="40"/>
  <c r="B17" i="40"/>
  <c r="C22" i="40"/>
  <c r="D22" i="40"/>
  <c r="E22" i="40"/>
  <c r="F22" i="40"/>
  <c r="G22" i="40"/>
  <c r="H22" i="40"/>
  <c r="I22" i="40"/>
  <c r="J22" i="40"/>
  <c r="K22" i="40"/>
  <c r="L22" i="40"/>
  <c r="C23" i="40"/>
  <c r="K23" i="40"/>
  <c r="C30" i="40"/>
  <c r="D30" i="40"/>
  <c r="E30" i="40"/>
  <c r="F30" i="40"/>
  <c r="G30" i="40"/>
  <c r="H30" i="40"/>
  <c r="I30" i="40"/>
  <c r="J30" i="40"/>
  <c r="K30" i="40"/>
  <c r="L30" i="40"/>
  <c r="C31" i="40"/>
  <c r="E31" i="40"/>
  <c r="I31" i="40"/>
  <c r="K31" i="40"/>
  <c r="C38" i="40"/>
  <c r="D38" i="40"/>
  <c r="E38" i="40"/>
  <c r="F38" i="40"/>
  <c r="G38" i="40"/>
  <c r="H38" i="40"/>
  <c r="I38" i="40"/>
  <c r="J38" i="40"/>
  <c r="K38" i="40"/>
  <c r="L38" i="40"/>
  <c r="D39" i="40"/>
  <c r="C46" i="40"/>
  <c r="D46" i="40"/>
  <c r="E46" i="40"/>
  <c r="F46" i="40"/>
  <c r="G46" i="40"/>
  <c r="H46" i="40"/>
  <c r="I46" i="40"/>
  <c r="J46" i="40"/>
  <c r="K46" i="40"/>
  <c r="L46" i="40"/>
  <c r="C47" i="40"/>
  <c r="I47" i="40"/>
  <c r="B38" i="40"/>
  <c r="G31" i="40" l="1"/>
  <c r="I39" i="40"/>
  <c r="H39" i="40"/>
  <c r="J39" i="40"/>
  <c r="K47" i="40"/>
  <c r="G47" i="40"/>
  <c r="G23" i="40"/>
  <c r="F39" i="40"/>
  <c r="E23" i="40"/>
  <c r="L39" i="40"/>
  <c r="E47" i="40"/>
  <c r="E39" i="40"/>
  <c r="I23" i="40"/>
  <c r="AH19" i="40"/>
  <c r="B7" i="145" s="1"/>
  <c r="J7" i="145" s="1"/>
  <c r="L31" i="40"/>
  <c r="H31" i="40"/>
  <c r="D31" i="40"/>
  <c r="AH37" i="40"/>
  <c r="B25" i="145" s="1"/>
  <c r="J25" i="145" s="1"/>
  <c r="K39" i="40"/>
  <c r="K64" i="40" s="1"/>
  <c r="K70" i="40" s="1"/>
  <c r="G39" i="40"/>
  <c r="C39" i="40"/>
  <c r="C64" i="40" s="1"/>
  <c r="AH43" i="40"/>
  <c r="B31" i="145" s="1"/>
  <c r="J31" i="145" s="1"/>
  <c r="J47" i="40"/>
  <c r="F23" i="40"/>
  <c r="AH38" i="40"/>
  <c r="B26" i="145" s="1"/>
  <c r="J26" i="145" s="1"/>
  <c r="J23" i="40"/>
  <c r="F47" i="40"/>
  <c r="L23" i="40"/>
  <c r="H23" i="40"/>
  <c r="D23" i="40"/>
  <c r="J31" i="40"/>
  <c r="F31" i="40"/>
  <c r="L47" i="40"/>
  <c r="H47" i="40"/>
  <c r="D47" i="40"/>
  <c r="AH21" i="40"/>
  <c r="B9" i="145" s="1"/>
  <c r="J9" i="145" s="1"/>
  <c r="AH29" i="40"/>
  <c r="B17" i="145" s="1"/>
  <c r="J17" i="145" s="1"/>
  <c r="AH35" i="40"/>
  <c r="B23" i="145" s="1"/>
  <c r="J23" i="145" s="1"/>
  <c r="AH45" i="40"/>
  <c r="B33" i="145" s="1"/>
  <c r="J33" i="145" s="1"/>
  <c r="AH25" i="40"/>
  <c r="B13" i="145" s="1"/>
  <c r="J13" i="145" s="1"/>
  <c r="AH17" i="40"/>
  <c r="B5" i="145" s="1"/>
  <c r="J5" i="145" s="1"/>
  <c r="AH33" i="40"/>
  <c r="B21" i="145" s="1"/>
  <c r="J21" i="145" s="1"/>
  <c r="AH41" i="40"/>
  <c r="B29" i="145" s="1"/>
  <c r="J29" i="145" s="1"/>
  <c r="B23" i="40"/>
  <c r="I64" i="40" l="1"/>
  <c r="I70" i="40" s="1"/>
  <c r="E64" i="40"/>
  <c r="E70" i="40" s="1"/>
  <c r="G64" i="40"/>
  <c r="G70" i="40" s="1"/>
  <c r="L64" i="40"/>
  <c r="L70" i="40" s="1"/>
  <c r="D64" i="40"/>
  <c r="D70" i="40" s="1"/>
  <c r="H64" i="40"/>
  <c r="H70" i="40" s="1"/>
  <c r="J64" i="40"/>
  <c r="J70" i="40" s="1"/>
  <c r="F64" i="40"/>
  <c r="F70" i="40" s="1"/>
  <c r="AH23" i="40"/>
  <c r="B11" i="145" s="1"/>
  <c r="J11" i="145" s="1"/>
  <c r="C70" i="40"/>
  <c r="B30" i="40" l="1"/>
  <c r="B46" i="40"/>
  <c r="AH46" i="40" s="1"/>
  <c r="B34" i="145" s="1"/>
  <c r="J34" i="145" s="1"/>
  <c r="B31" i="40" l="1"/>
  <c r="B39" i="40"/>
  <c r="B47" i="40"/>
  <c r="AH31" i="40" l="1"/>
  <c r="B19" i="145" s="1"/>
  <c r="J19" i="145" s="1"/>
  <c r="AH47" i="40"/>
  <c r="B35" i="145" s="1"/>
  <c r="J35" i="145" s="1"/>
  <c r="AH39" i="40"/>
  <c r="B27" i="145" s="1"/>
  <c r="J27" i="145" s="1"/>
  <c r="B64" i="40"/>
  <c r="AH64" i="40" l="1"/>
  <c r="B52" i="145" s="1"/>
  <c r="B70" i="40"/>
  <c r="AH70" i="40" s="1"/>
  <c r="B54" i="145" l="1"/>
  <c r="J52" i="145"/>
  <c r="J54" i="145" s="1"/>
</calcChain>
</file>

<file path=xl/comments1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<sst xmlns="http://schemas.openxmlformats.org/spreadsheetml/2006/main" count="732" uniqueCount="129">
  <si>
    <t>EFECTIVO</t>
  </si>
  <si>
    <t>DEB. BANESCO</t>
  </si>
  <si>
    <t>CRE. BANESCO</t>
  </si>
  <si>
    <t xml:space="preserve">TOTAL VENTA </t>
  </si>
  <si>
    <t>VENTAS A CREDITO</t>
  </si>
  <si>
    <t>DEB. TESORO</t>
  </si>
  <si>
    <t>CRED. TESORO</t>
  </si>
  <si>
    <t>DEB.PLAZA</t>
  </si>
  <si>
    <t>CRED. PLAZA</t>
  </si>
  <si>
    <t>FG-00000</t>
  </si>
  <si>
    <t>DIFERENCIA</t>
  </si>
  <si>
    <t>RESUMEN DE  VENTA</t>
  </si>
  <si>
    <t>FECHA:</t>
  </si>
  <si>
    <t>RESPONSABLE:</t>
  </si>
  <si>
    <t>DEB. PROVINCIAL</t>
  </si>
  <si>
    <t>CRED. VENEZUELA</t>
  </si>
  <si>
    <t>VISA  ELECTR</t>
  </si>
  <si>
    <t>DEV EN CUENTA</t>
  </si>
  <si>
    <t>BIOPAGO</t>
  </si>
  <si>
    <t>CAJA</t>
  </si>
  <si>
    <t>DOLARES (TASA 1)</t>
  </si>
  <si>
    <t>TASA 1 $</t>
  </si>
  <si>
    <t>TASA 2 $</t>
  </si>
  <si>
    <t>DOLARES (TASA 2)</t>
  </si>
  <si>
    <t>DOLARES (TASA3)</t>
  </si>
  <si>
    <t>TOTAL DOLARES</t>
  </si>
  <si>
    <t>TOTAL  Bs.s x DOLARES</t>
  </si>
  <si>
    <t>Bs.s x DOLARES</t>
  </si>
  <si>
    <t>EUROS (TASA 1)</t>
  </si>
  <si>
    <t>EUROS (TASA 2)</t>
  </si>
  <si>
    <t>EUROS (TASA3)</t>
  </si>
  <si>
    <t>Bs.s x EUROS</t>
  </si>
  <si>
    <t>TOTAL EUROS</t>
  </si>
  <si>
    <t>TOTAL  Bs.s x EUROS</t>
  </si>
  <si>
    <t>ZELLE (TASA 1)</t>
  </si>
  <si>
    <t>Bs.s x ZELLE</t>
  </si>
  <si>
    <t>ZELLE (TASA 2)</t>
  </si>
  <si>
    <t>ZELLE (TASA3)</t>
  </si>
  <si>
    <r>
      <t xml:space="preserve">TASA 1 </t>
    </r>
    <r>
      <rPr>
        <sz val="11"/>
        <color theme="1"/>
        <rFont val="Calibri"/>
        <family val="2"/>
      </rPr>
      <t>€</t>
    </r>
  </si>
  <si>
    <r>
      <t xml:space="preserve">TASA 2 </t>
    </r>
    <r>
      <rPr>
        <sz val="11"/>
        <color theme="1"/>
        <rFont val="Calibri"/>
        <family val="2"/>
      </rPr>
      <t>€</t>
    </r>
  </si>
  <si>
    <r>
      <t xml:space="preserve">TASA 3 </t>
    </r>
    <r>
      <rPr>
        <sz val="11"/>
        <color theme="1"/>
        <rFont val="Calibri"/>
        <family val="2"/>
      </rPr>
      <t>€</t>
    </r>
  </si>
  <si>
    <t>TOTAL ZELLE</t>
  </si>
  <si>
    <t>TOTAL  Bs.s x ZELLE</t>
  </si>
  <si>
    <t>PAY PAL (TASA 1)</t>
  </si>
  <si>
    <t>Bs.s x PAY PAL</t>
  </si>
  <si>
    <t>PAY PAL (TASA 2)</t>
  </si>
  <si>
    <t>PAY PAL (TASA3)</t>
  </si>
  <si>
    <t>TOTAL PAY PAL</t>
  </si>
  <si>
    <t>TOTAL  Bs.s x PAY PAL</t>
  </si>
  <si>
    <t>TRANSFERENCIAS EN BS</t>
  </si>
  <si>
    <t>TASA 3 $</t>
  </si>
  <si>
    <t>SODEXO</t>
  </si>
  <si>
    <t>CRED. PROVINCIAL</t>
  </si>
  <si>
    <t>CAJA 1 D</t>
  </si>
  <si>
    <t>CAJA 1 N</t>
  </si>
  <si>
    <t>CAJA 2 D</t>
  </si>
  <si>
    <t>CAJA 2 N</t>
  </si>
  <si>
    <t>CAJA 3 D</t>
  </si>
  <si>
    <t>CAJA 3 N</t>
  </si>
  <si>
    <t>CAJA 4 D</t>
  </si>
  <si>
    <t>CAJA 4 N</t>
  </si>
  <si>
    <t>CAJA 5 D</t>
  </si>
  <si>
    <t>CAJA 5 N</t>
  </si>
  <si>
    <t>CAJA 6 D</t>
  </si>
  <si>
    <t>CAJA 6 N</t>
  </si>
  <si>
    <t>CAJA 7 D</t>
  </si>
  <si>
    <t>CAJA 7 N</t>
  </si>
  <si>
    <t>CAJA 8 D</t>
  </si>
  <si>
    <t>CAJA 8 N</t>
  </si>
  <si>
    <t>CAJA 9 D</t>
  </si>
  <si>
    <t>CAJA 9 N</t>
  </si>
  <si>
    <t>CAJA 10 D</t>
  </si>
  <si>
    <t>CAJA 10 N</t>
  </si>
  <si>
    <t>CAJA 11 D</t>
  </si>
  <si>
    <t>CAJA 11 N</t>
  </si>
  <si>
    <t>CAJA 12 D</t>
  </si>
  <si>
    <t>CAJA 12 N</t>
  </si>
  <si>
    <t>CAJA 13 D</t>
  </si>
  <si>
    <t>CAJA 13 N</t>
  </si>
  <si>
    <t>CAJA 14 D</t>
  </si>
  <si>
    <t>CAJA 14 N</t>
  </si>
  <si>
    <t>CAJA 15 D</t>
  </si>
  <si>
    <t>CAJA 15 N</t>
  </si>
  <si>
    <t>CAJA 16 D</t>
  </si>
  <si>
    <t>CAJA 16 N</t>
  </si>
  <si>
    <t>CAJA 17 D</t>
  </si>
  <si>
    <t>CAJA 17 N</t>
  </si>
  <si>
    <t>CAJA 18 D</t>
  </si>
  <si>
    <t>CAJA 18 N</t>
  </si>
  <si>
    <t>VENTA</t>
  </si>
  <si>
    <t>RECARGA</t>
  </si>
  <si>
    <t>AVANCE</t>
  </si>
  <si>
    <t>TOTAL RECIBIDO</t>
  </si>
  <si>
    <t>RECARGA + AVANCE</t>
  </si>
  <si>
    <t>TOTAL VENTA + RECARGA + AVANCE</t>
  </si>
  <si>
    <t>SOBRANTE/FALTANTE</t>
  </si>
  <si>
    <t>OBSERVACIONES</t>
  </si>
  <si>
    <t xml:space="preserve">TOTALES </t>
  </si>
  <si>
    <t>SISTEMA</t>
  </si>
  <si>
    <t>MEDIOS PAGO</t>
  </si>
  <si>
    <t>AUTOMERCADO</t>
  </si>
  <si>
    <t>MODELO</t>
  </si>
  <si>
    <t>EXQUIISTECES</t>
  </si>
  <si>
    <t>HOYADA</t>
  </si>
  <si>
    <t>CARRIZAL</t>
  </si>
  <si>
    <t>SAN ANTONIO</t>
  </si>
  <si>
    <t>GENERAL</t>
  </si>
  <si>
    <t>AUTOMERCADO EXPRESS</t>
  </si>
  <si>
    <t>HIPERMODELO</t>
  </si>
  <si>
    <t>EXQUISITECES</t>
  </si>
  <si>
    <t>FARMASTOP</t>
  </si>
  <si>
    <t>RESTAURANTE BOCAS</t>
  </si>
  <si>
    <t>BOCAS</t>
  </si>
  <si>
    <t>CUADRE DE BOVEDA</t>
  </si>
  <si>
    <t>PAGO MOVIL</t>
  </si>
  <si>
    <t>DEB.BANCRECER</t>
  </si>
  <si>
    <t>CRED.BANCRECER</t>
  </si>
  <si>
    <t>RECARGAS PROVINCIAL</t>
  </si>
  <si>
    <t>RECARGAS BIOPAGO</t>
  </si>
  <si>
    <t>DEB. BANCRECER</t>
  </si>
  <si>
    <t>CRED. BANCRECER</t>
  </si>
  <si>
    <t>DEB. BANCAMIGA</t>
  </si>
  <si>
    <t>CRED. BANCAMIGA</t>
  </si>
  <si>
    <t>fondo 3.00 intercambio de 6e por dólar</t>
  </si>
  <si>
    <t>fondo 29 mal registro de 1$</t>
  </si>
  <si>
    <t>inter cambio de 15 euros por 15 dolares</t>
  </si>
  <si>
    <t>faltante en efectivo</t>
  </si>
  <si>
    <t>SOBRANTE DE 3$</t>
  </si>
  <si>
    <t>MAL REGISTRO DE 3$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</si>
</sst>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3" formatCode="_ * #,##0.00_ ;_ * \-#,##0.00_ ;_ * &quot;-&quot;??_ ;_ @_ "/>
    <numFmt numFmtId="164" formatCode="_ &quot;Bs.&quot;\ * #,##0.00_ ;_ &quot;Bs.&quot;\ * \-#,##0.00_ ;_ &quot;Bs.&quot;\ * &quot;-&quot;??_ ;_ @_ "/>
    <numFmt numFmtId="165" formatCode="_ &quot;Bs. .M&quot;\ * #,##0.00_ ;_ &quot;Bs. .M&quot;\ * \-#,##0.00_ ;_ &quot;Bs. .M&quot;\ * &quot;-&quot;??_ ;_ @_ "/>
    <numFmt numFmtId="166" formatCode="_ &quot;Bs. l&quot;\ * #,##0.00_ ;_ &quot;Bs. l&quot;\ * \-#,##0.00_ ;_ &quot;Bs. l&quot;\ * &quot;-&quot;??_ ;_ @_ "/>
    <numFmt numFmtId="167" formatCode="&quot;Bs.S&quot;\ #,##0.00"/>
    <numFmt numFmtId="168" formatCode="_ [$Bs.S-200A]\ * #,##0.00_ ;_ [$Bs.S-200A]\ * \-#,##0.00_ ;_ [$Bs.S-200A]\ * &quot;-&quot;??_ ;_ @_ "/>
    <numFmt numFmtId="169" formatCode="_-[$$-540A]* #,##0.00_ ;_-[$$-540A]* \-#,##0.00\ ;_-[$$-540A]* &quot;-&quot;??_ ;_-@_ "/>
    <numFmt numFmtId="170" formatCode="_-* #,##0.00\ [$€-C0A]_-;\-* #,##0.00\ [$€-C0A]_-;_-* &quot;-&quot;??\ [$€-C0A]_-;_-@_-"/>
    <numFmt numFmtId="171" formatCode="_-[$$-409]* #,##0.00_ ;_-[$$-409]* \-#,##0.00\ ;_-[$$-409]* &quot;-&quot;??_ ;_-@_ "/>
  </numFmts>
  <fonts count="13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FF"/>
      <name val="Arial"/>
      <family val="2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sz val="11"/>
      <color theme="1"/>
      <name val="Calibri"/>
      <family val="2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6" fontId="4" fillId="0" borderId="0" applyFont="0" applyFill="0" applyBorder="0" applyAlignment="0" applyProtection="0"/>
  </cellStyleXfs>
  <cellXfs count="82">
    <xf numFmtId="0" fontId="0" fillId="0" borderId="0" xfId="0"/>
    <xf numFmtId="0" fontId="0" fillId="0" borderId="0" xfId="0" applyAlignment="1" applyProtection="1">
      <alignment horizontal="right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2" xfId="0" applyBorder="1" applyProtection="1">
      <protection locked="0"/>
    </xf>
    <xf numFmtId="0" fontId="6" fillId="3" borderId="3" xfId="0" applyNumberFormat="1" applyFont="1" applyFill="1" applyBorder="1" applyAlignment="1" applyProtection="1">
      <alignment horizontal="center" vertical="center"/>
      <protection locked="0"/>
    </xf>
    <xf numFmtId="165" fontId="6" fillId="3" borderId="4" xfId="0" applyNumberFormat="1" applyFont="1" applyFill="1" applyBorder="1" applyAlignment="1" applyProtection="1">
      <alignment vertical="center"/>
      <protection locked="0"/>
    </xf>
    <xf numFmtId="165" fontId="6" fillId="3" borderId="4" xfId="0" applyNumberFormat="1" applyFont="1" applyFill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 applyProtection="1">
      <alignment horizontal="center" vertical="center" wrapText="1"/>
    </xf>
    <xf numFmtId="0" fontId="9" fillId="0" borderId="0" xfId="0" applyFont="1" applyFill="1" applyProtection="1">
      <protection locked="0"/>
    </xf>
    <xf numFmtId="0" fontId="9" fillId="0" borderId="0" xfId="0" applyFont="1" applyFill="1" applyAlignment="1" applyProtection="1">
      <alignment horizontal="center"/>
      <protection locked="0"/>
    </xf>
    <xf numFmtId="14" fontId="0" fillId="4" borderId="2" xfId="0" applyNumberFormat="1" applyFill="1" applyBorder="1" applyProtection="1">
      <protection locked="0"/>
    </xf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0" fontId="7" fillId="0" borderId="5" xfId="0" applyFont="1" applyBorder="1" applyAlignment="1" applyProtection="1">
      <alignment horizontal="left" vertical="center" wrapText="1"/>
      <protection locked="0"/>
    </xf>
    <xf numFmtId="0" fontId="0" fillId="0" borderId="1" xfId="0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/>
      <protection locked="0"/>
    </xf>
    <xf numFmtId="0" fontId="7" fillId="6" borderId="5" xfId="0" applyFont="1" applyFill="1" applyBorder="1" applyAlignment="1" applyProtection="1">
      <alignment horizontal="left" vertical="center" wrapText="1"/>
      <protection locked="0"/>
    </xf>
    <xf numFmtId="0" fontId="0" fillId="0" borderId="0" xfId="0" applyNumberFormat="1" applyAlignment="1" applyProtection="1">
      <alignment horizontal="center"/>
      <protection locked="0"/>
    </xf>
    <xf numFmtId="168" fontId="7" fillId="5" borderId="1" xfId="0" applyNumberFormat="1" applyFont="1" applyFill="1" applyBorder="1" applyProtection="1"/>
    <xf numFmtId="169" fontId="7" fillId="5" borderId="1" xfId="0" applyNumberFormat="1" applyFont="1" applyFill="1" applyBorder="1" applyProtection="1"/>
    <xf numFmtId="170" fontId="7" fillId="5" borderId="1" xfId="0" applyNumberFormat="1" applyFont="1" applyFill="1" applyBorder="1" applyAlignment="1" applyProtection="1">
      <alignment horizontal="left"/>
    </xf>
    <xf numFmtId="168" fontId="7" fillId="0" borderId="1" xfId="0" applyNumberFormat="1" applyFont="1" applyBorder="1" applyProtection="1"/>
    <xf numFmtId="168" fontId="0" fillId="0" borderId="1" xfId="0" applyNumberFormat="1" applyBorder="1" applyProtection="1">
      <protection locked="0"/>
    </xf>
    <xf numFmtId="0" fontId="0" fillId="0" borderId="10" xfId="0" applyBorder="1" applyAlignment="1" applyProtection="1">
      <alignment horizontal="left"/>
      <protection locked="0"/>
    </xf>
    <xf numFmtId="0" fontId="6" fillId="7" borderId="1" xfId="0" applyNumberFormat="1" applyFont="1" applyFill="1" applyBorder="1" applyAlignment="1" applyProtection="1">
      <alignment horizontal="center" vertical="center"/>
      <protection locked="0"/>
    </xf>
    <xf numFmtId="167" fontId="6" fillId="7" borderId="1" xfId="0" applyNumberFormat="1" applyFont="1" applyFill="1" applyBorder="1" applyAlignment="1" applyProtection="1">
      <alignment vertical="center"/>
      <protection locked="0"/>
    </xf>
    <xf numFmtId="169" fontId="7" fillId="5" borderId="9" xfId="0" applyNumberFormat="1" applyFont="1" applyFill="1" applyBorder="1" applyProtection="1"/>
    <xf numFmtId="170" fontId="7" fillId="5" borderId="9" xfId="0" applyNumberFormat="1" applyFont="1" applyFill="1" applyBorder="1" applyAlignment="1" applyProtection="1">
      <alignment horizontal="left"/>
    </xf>
    <xf numFmtId="0" fontId="0" fillId="0" borderId="9" xfId="0" applyBorder="1" applyProtection="1">
      <protection locked="0"/>
    </xf>
    <xf numFmtId="171" fontId="7" fillId="0" borderId="5" xfId="0" applyNumberFormat="1" applyFont="1" applyBorder="1" applyAlignment="1" applyProtection="1">
      <alignment horizontal="left" vertical="center" wrapText="1"/>
      <protection locked="0"/>
    </xf>
    <xf numFmtId="171" fontId="0" fillId="0" borderId="1" xfId="0" applyNumberFormat="1" applyBorder="1" applyProtection="1">
      <protection locked="0"/>
    </xf>
    <xf numFmtId="171" fontId="0" fillId="0" borderId="0" xfId="0" applyNumberFormat="1" applyProtection="1">
      <protection locked="0"/>
    </xf>
    <xf numFmtId="171" fontId="7" fillId="0" borderId="1" xfId="0" applyNumberFormat="1" applyFont="1" applyBorder="1" applyProtection="1">
      <protection locked="0"/>
    </xf>
    <xf numFmtId="170" fontId="0" fillId="0" borderId="1" xfId="0" applyNumberFormat="1" applyBorder="1" applyProtection="1">
      <protection locked="0"/>
    </xf>
    <xf numFmtId="170" fontId="7" fillId="0" borderId="1" xfId="0" applyNumberFormat="1" applyFont="1" applyBorder="1" applyProtection="1">
      <protection locked="0"/>
    </xf>
    <xf numFmtId="169" fontId="0" fillId="0" borderId="1" xfId="0" applyNumberFormat="1" applyBorder="1" applyProtection="1">
      <protection locked="0"/>
    </xf>
    <xf numFmtId="169" fontId="0" fillId="0" borderId="9" xfId="0" applyNumberFormat="1" applyBorder="1" applyProtection="1">
      <protection locked="0"/>
    </xf>
    <xf numFmtId="169" fontId="7" fillId="0" borderId="1" xfId="0" applyNumberFormat="1" applyFont="1" applyBorder="1" applyProtection="1">
      <protection locked="0"/>
    </xf>
    <xf numFmtId="4" fontId="6" fillId="3" borderId="1" xfId="0" applyNumberFormat="1" applyFont="1" applyFill="1" applyBorder="1" applyAlignment="1" applyProtection="1">
      <alignment horizontal="center" vertical="center" wrapText="1"/>
    </xf>
    <xf numFmtId="4" fontId="6" fillId="3" borderId="6" xfId="0" applyNumberFormat="1" applyFont="1" applyFill="1" applyBorder="1" applyAlignment="1" applyProtection="1">
      <alignment horizontal="center" vertical="center"/>
    </xf>
    <xf numFmtId="4" fontId="6" fillId="3" borderId="9" xfId="0" applyNumberFormat="1" applyFont="1" applyFill="1" applyBorder="1" applyAlignment="1" applyProtection="1">
      <alignment horizontal="center" vertical="center"/>
    </xf>
    <xf numFmtId="4" fontId="6" fillId="3" borderId="9" xfId="0" applyNumberFormat="1" applyFont="1" applyFill="1" applyBorder="1" applyAlignment="1" applyProtection="1">
      <alignment horizontal="center" vertical="center" wrapText="1"/>
    </xf>
    <xf numFmtId="4" fontId="0" fillId="0" borderId="1" xfId="0" applyNumberFormat="1" applyBorder="1" applyProtection="1"/>
    <xf numFmtId="168" fontId="7" fillId="0" borderId="1" xfId="0" applyNumberFormat="1" applyFont="1" applyFill="1" applyBorder="1" applyProtection="1">
      <protection locked="0"/>
    </xf>
    <xf numFmtId="168" fontId="7" fillId="0" borderId="9" xfId="0" applyNumberFormat="1" applyFont="1" applyFill="1" applyBorder="1" applyProtection="1">
      <protection locked="0"/>
    </xf>
    <xf numFmtId="0" fontId="7" fillId="0" borderId="5" xfId="0" applyFont="1" applyBorder="1" applyAlignment="1" applyProtection="1">
      <alignment horizontal="left" vertical="center" wrapText="1"/>
    </xf>
    <xf numFmtId="0" fontId="0" fillId="0" borderId="0" xfId="0" applyProtection="1"/>
    <xf numFmtId="0" fontId="7" fillId="5" borderId="5" xfId="0" applyFont="1" applyFill="1" applyBorder="1" applyAlignment="1" applyProtection="1">
      <alignment horizontal="left" vertical="center" wrapText="1"/>
    </xf>
    <xf numFmtId="167" fontId="12" fillId="5" borderId="9" xfId="0" applyNumberFormat="1" applyFont="1" applyFill="1" applyBorder="1" applyAlignment="1" applyProtection="1">
      <alignment vertical="center"/>
    </xf>
    <xf numFmtId="167" fontId="12" fillId="0" borderId="9" xfId="0" applyNumberFormat="1" applyFont="1" applyFill="1" applyBorder="1" applyAlignment="1" applyProtection="1">
      <alignment vertical="center"/>
    </xf>
    <xf numFmtId="0" fontId="6" fillId="3" borderId="7" xfId="0" applyFont="1" applyFill="1" applyBorder="1" applyAlignment="1" applyProtection="1">
      <alignment horizontal="left" vertical="center" wrapText="1"/>
    </xf>
    <xf numFmtId="168" fontId="6" fillId="3" borderId="11" xfId="0" applyNumberFormat="1" applyFont="1" applyFill="1" applyBorder="1" applyAlignment="1" applyProtection="1">
      <alignment horizontal="center"/>
    </xf>
    <xf numFmtId="168" fontId="6" fillId="3" borderId="7" xfId="0" applyNumberFormat="1" applyFont="1" applyFill="1" applyBorder="1" applyAlignment="1" applyProtection="1">
      <alignment horizontal="center"/>
    </xf>
    <xf numFmtId="0" fontId="6" fillId="3" borderId="9" xfId="0" applyFont="1" applyFill="1" applyBorder="1" applyAlignment="1" applyProtection="1">
      <alignment vertical="center" wrapText="1"/>
    </xf>
    <xf numFmtId="168" fontId="6" fillId="3" borderId="8" xfId="0" applyNumberFormat="1" applyFont="1" applyFill="1" applyBorder="1" applyAlignment="1" applyProtection="1">
      <alignment vertical="center" wrapText="1"/>
    </xf>
    <xf numFmtId="0" fontId="0" fillId="0" borderId="1" xfId="0" applyFont="1" applyBorder="1" applyAlignment="1" applyProtection="1">
      <alignment horizontal="left" vertical="center" wrapText="1"/>
    </xf>
    <xf numFmtId="164" fontId="0" fillId="0" borderId="1" xfId="0" applyNumberFormat="1" applyFont="1" applyBorder="1" applyProtection="1"/>
    <xf numFmtId="0" fontId="0" fillId="0" borderId="1" xfId="0" applyBorder="1" applyProtection="1"/>
    <xf numFmtId="43" fontId="0" fillId="0" borderId="1" xfId="0" applyNumberFormat="1" applyBorder="1" applyProtection="1"/>
    <xf numFmtId="0" fontId="0" fillId="0" borderId="0" xfId="0" applyFill="1" applyBorder="1" applyProtection="1"/>
    <xf numFmtId="165" fontId="6" fillId="3" borderId="4" xfId="0" applyNumberFormat="1" applyFont="1" applyFill="1" applyBorder="1" applyAlignment="1" applyProtection="1">
      <alignment horizontal="center" vertical="center"/>
    </xf>
    <xf numFmtId="167" fontId="6" fillId="7" borderId="1" xfId="0" applyNumberFormat="1" applyFont="1" applyFill="1" applyBorder="1" applyAlignment="1" applyProtection="1">
      <alignment vertical="center"/>
    </xf>
    <xf numFmtId="171" fontId="0" fillId="0" borderId="1" xfId="0" applyNumberFormat="1" applyBorder="1" applyProtection="1"/>
    <xf numFmtId="171" fontId="7" fillId="0" borderId="1" xfId="0" applyNumberFormat="1" applyFont="1" applyBorder="1" applyProtection="1"/>
    <xf numFmtId="170" fontId="12" fillId="0" borderId="9" xfId="0" applyNumberFormat="1" applyFont="1" applyFill="1" applyBorder="1" applyAlignment="1" applyProtection="1">
      <alignment vertical="center"/>
    </xf>
    <xf numFmtId="169" fontId="12" fillId="0" borderId="9" xfId="0" applyNumberFormat="1" applyFont="1" applyFill="1" applyBorder="1" applyAlignment="1" applyProtection="1">
      <alignment vertical="center"/>
    </xf>
    <xf numFmtId="0" fontId="0" fillId="0" borderId="9" xfId="0" applyBorder="1" applyProtection="1"/>
    <xf numFmtId="0" fontId="0" fillId="2" borderId="0" xfId="0" applyFill="1" applyProtection="1"/>
    <xf numFmtId="167" fontId="5" fillId="7" borderId="1" xfId="0" applyNumberFormat="1" applyFont="1" applyFill="1" applyBorder="1" applyProtection="1"/>
    <xf numFmtId="171" fontId="0" fillId="0" borderId="0" xfId="0" applyNumberFormat="1" applyProtection="1"/>
    <xf numFmtId="168" fontId="6" fillId="3" borderId="10" xfId="0" applyNumberFormat="1" applyFont="1" applyFill="1" applyBorder="1" applyAlignment="1" applyProtection="1">
      <alignment vertical="center" wrapText="1"/>
    </xf>
    <xf numFmtId="0" fontId="6" fillId="7" borderId="1" xfId="0" applyNumberFormat="1" applyFont="1" applyFill="1" applyBorder="1" applyAlignment="1" applyProtection="1">
      <alignment horizontal="center" vertical="center"/>
    </xf>
    <xf numFmtId="171" fontId="7" fillId="0" borderId="5" xfId="0" applyNumberFormat="1" applyFont="1" applyBorder="1" applyAlignment="1" applyProtection="1">
      <alignment horizontal="left" vertical="center" wrapText="1"/>
    </xf>
    <xf numFmtId="0" fontId="7" fillId="6" borderId="5" xfId="0" applyFont="1" applyFill="1" applyBorder="1" applyAlignment="1" applyProtection="1">
      <alignment horizontal="left" vertical="center" wrapText="1"/>
    </xf>
    <xf numFmtId="4" fontId="6" fillId="3" borderId="7" xfId="0" applyNumberFormat="1" applyFont="1" applyFill="1" applyBorder="1" applyAlignment="1" applyProtection="1">
      <alignment horizontal="right" vertical="center" wrapText="1"/>
    </xf>
    <xf numFmtId="4" fontId="0" fillId="0" borderId="0" xfId="0" applyNumberFormat="1" applyProtection="1"/>
    <xf numFmtId="0" fontId="0" fillId="0" borderId="1" xfId="0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10" fillId="2" borderId="1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8" fillId="0" borderId="0" xfId="0" applyFont="1" applyBorder="1" applyAlignment="1" applyProtection="1">
      <alignment horizontal="center"/>
      <protection locked="0"/>
    </xf>
  </cellXfs>
  <cellStyles count="6">
    <cellStyle name="Millares 2" xfId="1"/>
    <cellStyle name="Millares 3" xfId="2"/>
    <cellStyle name="Millares 4" xfId="3"/>
    <cellStyle name="Millares 5" xfId="4"/>
    <cellStyle name="Moneda 2" xfId="5"/>
    <cellStyle name="Normal" xfId="0" builtinId="0"/>
  </cellStyles>
  <dxfs count="0"/>
  <tableStyles count="1" defaultTableStyle="TableStyleMedium9" defaultPivotStyle="PivotStyleLight16">
    <tableStyle name="Estilo de tabla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47128051" name="Imagen 1">
          <a:extLst>
            <a:ext uri="{FF2B5EF4-FFF2-40B4-BE49-F238E27FC236}">
              <a16:creationId xmlns:a16="http://schemas.microsoft.com/office/drawing/2014/main" id="{00000000-0008-0000-0200-0000F31DCF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5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6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6"/>
  <sheetViews>
    <sheetView topLeftCell="A25" workbookViewId="0">
      <selection activeCell="B36" sqref="B36"/>
    </sheetView>
  </sheetViews>
  <sheetFormatPr baseColWidth="10" defaultRowHeight="15" x14ac:dyDescent="0.25"/>
  <cols>
    <col min="1" max="1" width="11.8554687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  <row r="21" spans="1:1" x14ac:dyDescent="0.25">
      <c r="A21" t="s">
        <v>73</v>
      </c>
    </row>
    <row r="22" spans="1:1" x14ac:dyDescent="0.25">
      <c r="A22" t="s">
        <v>74</v>
      </c>
    </row>
    <row r="23" spans="1:1" x14ac:dyDescent="0.25">
      <c r="A23" t="s">
        <v>75</v>
      </c>
    </row>
    <row r="24" spans="1:1" x14ac:dyDescent="0.25">
      <c r="A24" t="s">
        <v>76</v>
      </c>
    </row>
    <row r="25" spans="1:1" x14ac:dyDescent="0.25">
      <c r="A25" t="s">
        <v>77</v>
      </c>
    </row>
    <row r="26" spans="1:1" x14ac:dyDescent="0.25">
      <c r="A26" t="s">
        <v>78</v>
      </c>
    </row>
    <row r="27" spans="1:1" x14ac:dyDescent="0.25">
      <c r="A27" t="s">
        <v>79</v>
      </c>
    </row>
    <row r="28" spans="1:1" x14ac:dyDescent="0.25">
      <c r="A28" t="s">
        <v>80</v>
      </c>
    </row>
    <row r="29" spans="1:1" x14ac:dyDescent="0.25">
      <c r="A29" t="s">
        <v>81</v>
      </c>
    </row>
    <row r="30" spans="1:1" x14ac:dyDescent="0.25">
      <c r="A30" t="s">
        <v>82</v>
      </c>
    </row>
    <row r="31" spans="1:1" x14ac:dyDescent="0.25">
      <c r="A31" t="s">
        <v>83</v>
      </c>
    </row>
    <row r="32" spans="1:1" x14ac:dyDescent="0.25">
      <c r="A32" t="s">
        <v>84</v>
      </c>
    </row>
    <row r="33" spans="1:1" x14ac:dyDescent="0.25">
      <c r="A33" t="s">
        <v>85</v>
      </c>
    </row>
    <row r="34" spans="1:1" x14ac:dyDescent="0.25">
      <c r="A34" t="s">
        <v>86</v>
      </c>
    </row>
    <row r="35" spans="1:1" x14ac:dyDescent="0.25">
      <c r="A35" t="s">
        <v>87</v>
      </c>
    </row>
    <row r="36" spans="1:1" x14ac:dyDescent="0.25">
      <c r="A36" t="s">
        <v>88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B47" activePane="bottomRight" state="frozen"/>
      <selection pane="topRight" activeCell="B1" sqref="B1"/>
      <selection pane="bottomLeft" activeCell="A5" sqref="A5"/>
      <selection pane="bottomRight" activeCell="C58" sqref="C58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71093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105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/>
      <c r="D6" s="12" t="s">
        <v>13</v>
      </c>
      <c r="E6" s="2"/>
      <c r="F6" s="3"/>
      <c r="G6" s="3"/>
    </row>
    <row r="8" spans="1:36" x14ac:dyDescent="0.25">
      <c r="A8" s="1" t="s">
        <v>21</v>
      </c>
      <c r="B8" s="2"/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0</v>
      </c>
      <c r="AI12" s="26"/>
      <c r="AJ12" s="69">
        <f>+AI12-AH12</f>
        <v>0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0</v>
      </c>
    </row>
    <row r="16" spans="1:36" s="32" customFormat="1" x14ac:dyDescent="0.25">
      <c r="A16" s="30" t="s">
        <v>20</v>
      </c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0</v>
      </c>
      <c r="AJ16" s="70"/>
    </row>
    <row r="17" spans="1:36" s="47" customFormat="1" x14ac:dyDescent="0.25">
      <c r="A17" s="46" t="s">
        <v>27</v>
      </c>
      <c r="B17" s="22">
        <f>B16*$B$8</f>
        <v>0</v>
      </c>
      <c r="C17" s="22">
        <f>C16*$B$8</f>
        <v>0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0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0</v>
      </c>
      <c r="C22" s="20">
        <f t="shared" ref="C22:AG23" si="5">+C16+C18+C20</f>
        <v>0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0</v>
      </c>
    </row>
    <row r="23" spans="1:36" s="47" customFormat="1" x14ac:dyDescent="0.25">
      <c r="A23" s="48" t="s">
        <v>26</v>
      </c>
      <c r="B23" s="19">
        <f>+B17+B19+B21</f>
        <v>0</v>
      </c>
      <c r="C23" s="19">
        <f t="shared" si="5"/>
        <v>0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0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0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0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0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0</v>
      </c>
      <c r="C64" s="53">
        <f t="shared" ref="C64:AG64" si="21">+C15+C23+C31+C39+C47+C48+C49+C50+C51+C52+C53+C54+C55+C56+C57+C58+C59+C60+C61+C62+C63</f>
        <v>0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0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>
        <f>B11</f>
        <v>0</v>
      </c>
      <c r="C66" s="55">
        <f>C11</f>
        <v>0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0</v>
      </c>
      <c r="C67" s="57">
        <f t="shared" ref="C67:L67" si="23">C12</f>
        <v>0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0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0</v>
      </c>
      <c r="C69" s="59">
        <f t="shared" ref="C69:AG69" si="25">+C67+C68</f>
        <v>0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0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0</v>
      </c>
      <c r="C70" s="57">
        <f t="shared" si="26"/>
        <v>0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0</v>
      </c>
    </row>
    <row r="71" spans="1:34" ht="105.7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XvJHnkmM0obeLllxyOs431ItBp345xE40bwkNHPI+YoE2pu+6xVshDPdz1k/R1kYWdZAWqIwHeZAFJpSXBkhAQ==" saltValue="DbFV2ZSMRyDcAFvzf+GyFw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"/>
  <sheetViews>
    <sheetView topLeftCell="A25" workbookViewId="0">
      <selection activeCell="C42" sqref="C42"/>
    </sheetView>
  </sheetViews>
  <sheetFormatPr baseColWidth="10" defaultRowHeight="15" x14ac:dyDescent="0.25"/>
  <cols>
    <col min="1" max="1" width="24.140625" style="47" customWidth="1"/>
    <col min="2" max="2" width="16" style="76" customWidth="1"/>
    <col min="3" max="3" width="15.7109375" style="76" customWidth="1"/>
    <col min="4" max="4" width="15" style="76" customWidth="1"/>
    <col min="5" max="5" width="13.28515625" style="76" customWidth="1"/>
    <col min="6" max="6" width="14.42578125" style="76" customWidth="1"/>
    <col min="7" max="8" width="13.28515625" style="76" customWidth="1"/>
    <col min="9" max="9" width="16.140625" style="76" customWidth="1"/>
    <col min="10" max="16384" width="11.42578125" style="47"/>
  </cols>
  <sheetData>
    <row r="1" spans="1:10" ht="27" customHeight="1" x14ac:dyDescent="0.25">
      <c r="A1" s="7" t="s">
        <v>99</v>
      </c>
      <c r="B1" s="39" t="s">
        <v>100</v>
      </c>
      <c r="C1" s="39" t="s">
        <v>101</v>
      </c>
      <c r="D1" s="40" t="s">
        <v>102</v>
      </c>
      <c r="E1" s="41" t="s">
        <v>103</v>
      </c>
      <c r="F1" s="41" t="s">
        <v>110</v>
      </c>
      <c r="G1" s="42" t="s">
        <v>112</v>
      </c>
      <c r="H1" s="42" t="s">
        <v>104</v>
      </c>
      <c r="I1" s="41" t="s">
        <v>105</v>
      </c>
      <c r="J1" s="42" t="s">
        <v>106</v>
      </c>
    </row>
    <row r="2" spans="1:10" x14ac:dyDescent="0.25">
      <c r="A2" s="72" t="s">
        <v>89</v>
      </c>
      <c r="B2" s="43">
        <f>AUTOMERCADO!AH12</f>
        <v>47424.17</v>
      </c>
      <c r="C2" s="43">
        <f>MODELO!AH12</f>
        <v>23862.279999999995</v>
      </c>
      <c r="D2" s="43">
        <f>EXQUISITECES!AH12</f>
        <v>6004.2800000000007</v>
      </c>
      <c r="E2" s="43">
        <f>HOYADA!AH12</f>
        <v>9417.73</v>
      </c>
      <c r="F2" s="43">
        <f>FARMASTOP!AH12</f>
        <v>1832.91</v>
      </c>
      <c r="G2" s="43">
        <f>BOCAS!AH12</f>
        <v>1333.69</v>
      </c>
      <c r="H2" s="43">
        <f>LAGUNETICA!AH12</f>
        <v>14931.48</v>
      </c>
      <c r="I2" s="43">
        <f>SANANTONIO!AH12</f>
        <v>0</v>
      </c>
      <c r="J2" s="43">
        <f>SUM(B2:I2)</f>
        <v>104806.54</v>
      </c>
    </row>
    <row r="3" spans="1:10" x14ac:dyDescent="0.25">
      <c r="A3" s="46" t="s">
        <v>0</v>
      </c>
      <c r="B3" s="43">
        <f>AUTOMERCADO!AH15</f>
        <v>1538.7</v>
      </c>
      <c r="C3" s="43">
        <f>MODELO!AH15</f>
        <v>1689.5</v>
      </c>
      <c r="D3" s="43">
        <f>EXQUISITECES!AH15</f>
        <v>252.5</v>
      </c>
      <c r="E3" s="43">
        <f>HOYADA!AH15</f>
        <v>1451.5</v>
      </c>
      <c r="F3" s="43">
        <f>FARMASTOP!AH15</f>
        <v>179</v>
      </c>
      <c r="G3" s="43">
        <f>BOCAS!AH15</f>
        <v>92</v>
      </c>
      <c r="H3" s="43">
        <f>LAGUNETICA!AH15</f>
        <v>1791.5</v>
      </c>
      <c r="I3" s="43">
        <f>SANANTONIO!AH15</f>
        <v>0</v>
      </c>
      <c r="J3" s="43">
        <f t="shared" ref="J3:J52" si="0">SUM(B3:I3)</f>
        <v>6994.7</v>
      </c>
    </row>
    <row r="4" spans="1:10" x14ac:dyDescent="0.25">
      <c r="A4" s="73" t="s">
        <v>20</v>
      </c>
      <c r="B4" s="43">
        <f>AUTOMERCADO!AH16</f>
        <v>2023</v>
      </c>
      <c r="C4" s="43">
        <f>MODELO!AH16</f>
        <v>672</v>
      </c>
      <c r="D4" s="43">
        <f>EXQUISITECES!AH16</f>
        <v>250</v>
      </c>
      <c r="E4" s="43">
        <f>HOYADA!AH16</f>
        <v>75</v>
      </c>
      <c r="F4" s="43">
        <f>FARMASTOP!AH16</f>
        <v>29</v>
      </c>
      <c r="G4" s="43">
        <f>BOCAS!AH16</f>
        <v>21</v>
      </c>
      <c r="H4" s="43">
        <f>LAGUNETICA!AH16</f>
        <v>322</v>
      </c>
      <c r="I4" s="43">
        <f>SANANTONIO!AH16</f>
        <v>0</v>
      </c>
      <c r="J4" s="43">
        <f t="shared" si="0"/>
        <v>3392</v>
      </c>
    </row>
    <row r="5" spans="1:10" x14ac:dyDescent="0.25">
      <c r="A5" s="46" t="s">
        <v>27</v>
      </c>
      <c r="B5" s="43">
        <f>AUTOMERCADO!AH17</f>
        <v>11450.18</v>
      </c>
      <c r="C5" s="43">
        <f>MODELO!AH17</f>
        <v>3803.52</v>
      </c>
      <c r="D5" s="43">
        <f>EXQUISITECES!AH17</f>
        <v>1415</v>
      </c>
      <c r="E5" s="43">
        <f>HOYADA!AH17</f>
        <v>424.5</v>
      </c>
      <c r="F5" s="43">
        <f>FARMASTOP!AH17</f>
        <v>164.14000000000001</v>
      </c>
      <c r="G5" s="43">
        <f>BOCAS!AH17</f>
        <v>118.02</v>
      </c>
      <c r="H5" s="43">
        <f>LAGUNETICA!AH17</f>
        <v>1822.52</v>
      </c>
      <c r="I5" s="43">
        <f>SANANTONIO!AH17</f>
        <v>0</v>
      </c>
      <c r="J5" s="43">
        <f t="shared" si="0"/>
        <v>19197.88</v>
      </c>
    </row>
    <row r="6" spans="1:10" x14ac:dyDescent="0.25">
      <c r="A6" s="73" t="s">
        <v>23</v>
      </c>
      <c r="B6" s="43">
        <f>AUTOMERCADO!AH18</f>
        <v>1445</v>
      </c>
      <c r="C6" s="43">
        <f>MODELO!AH18</f>
        <v>726</v>
      </c>
      <c r="D6" s="43">
        <f>EXQUISITECES!AH18</f>
        <v>221</v>
      </c>
      <c r="E6" s="43">
        <f>HOYADA!AH18</f>
        <v>322</v>
      </c>
      <c r="F6" s="43">
        <f>FARMASTOP!AH18</f>
        <v>65</v>
      </c>
      <c r="G6" s="43">
        <f>BOCAS!AH18</f>
        <v>105</v>
      </c>
      <c r="H6" s="43">
        <f>LAGUNETICA!AH18</f>
        <v>718</v>
      </c>
      <c r="I6" s="43">
        <f>SANANTONIO!AH18</f>
        <v>0</v>
      </c>
      <c r="J6" s="43">
        <f t="shared" si="0"/>
        <v>3602</v>
      </c>
    </row>
    <row r="7" spans="1:10" x14ac:dyDescent="0.25">
      <c r="A7" s="46" t="s">
        <v>27</v>
      </c>
      <c r="B7" s="43">
        <f>AUTOMERCADO!AH19</f>
        <v>8120.9000000000005</v>
      </c>
      <c r="C7" s="43">
        <f>MODELO!AH19</f>
        <v>4080.12</v>
      </c>
      <c r="D7" s="43">
        <f>EXQUISITECES!AH19</f>
        <v>1242.02</v>
      </c>
      <c r="E7" s="43">
        <f>HOYADA!AH19</f>
        <v>1809.6399999999999</v>
      </c>
      <c r="F7" s="43">
        <f>FARMASTOP!AH19</f>
        <v>365.3</v>
      </c>
      <c r="G7" s="43">
        <f>BOCAS!AH19</f>
        <v>594.30000000000007</v>
      </c>
      <c r="H7" s="43">
        <f>LAGUNETICA!AH19</f>
        <v>4035.16</v>
      </c>
      <c r="I7" s="43">
        <f>SANANTONIO!AH19</f>
        <v>0</v>
      </c>
      <c r="J7" s="43">
        <f t="shared" si="0"/>
        <v>20247.439999999999</v>
      </c>
    </row>
    <row r="8" spans="1:10" x14ac:dyDescent="0.25">
      <c r="A8" s="73" t="s">
        <v>24</v>
      </c>
      <c r="B8" s="43">
        <f>AUTOMERCADO!AH20</f>
        <v>0</v>
      </c>
      <c r="C8" s="43">
        <f>MODELO!AH20</f>
        <v>0</v>
      </c>
      <c r="D8" s="43">
        <f>EXQUISITECES!AH20</f>
        <v>0</v>
      </c>
      <c r="E8" s="43">
        <f>HOYADA!AH20</f>
        <v>0</v>
      </c>
      <c r="F8" s="43">
        <f>FARMASTOP!AH20</f>
        <v>0</v>
      </c>
      <c r="G8" s="43">
        <f>BOCAS!AH20</f>
        <v>0</v>
      </c>
      <c r="H8" s="43">
        <f>LAGUNETICA!AH20</f>
        <v>0</v>
      </c>
      <c r="I8" s="43">
        <f>SANANTONIO!AH20</f>
        <v>0</v>
      </c>
      <c r="J8" s="43">
        <f t="shared" si="0"/>
        <v>0</v>
      </c>
    </row>
    <row r="9" spans="1:10" x14ac:dyDescent="0.25">
      <c r="A9" s="46" t="s">
        <v>27</v>
      </c>
      <c r="B9" s="43">
        <f>AUTOMERCADO!AH21</f>
        <v>0</v>
      </c>
      <c r="C9" s="43">
        <f>MODELO!AH21</f>
        <v>0</v>
      </c>
      <c r="D9" s="43">
        <f>EXQUISITECES!AH21</f>
        <v>0</v>
      </c>
      <c r="E9" s="43">
        <f>HOYADA!AH21</f>
        <v>0</v>
      </c>
      <c r="F9" s="43">
        <f>FARMASTOP!AH21</f>
        <v>0</v>
      </c>
      <c r="G9" s="43">
        <f>BOCAS!AH21</f>
        <v>0</v>
      </c>
      <c r="H9" s="43">
        <f>LAGUNETICA!AH21</f>
        <v>0</v>
      </c>
      <c r="I9" s="43">
        <f>SANANTONIO!AH21</f>
        <v>0</v>
      </c>
      <c r="J9" s="43">
        <f t="shared" si="0"/>
        <v>0</v>
      </c>
    </row>
    <row r="10" spans="1:10" x14ac:dyDescent="0.25">
      <c r="A10" s="48" t="s">
        <v>25</v>
      </c>
      <c r="B10" s="43">
        <f>AUTOMERCADO!AH22</f>
        <v>3468</v>
      </c>
      <c r="C10" s="43">
        <f>MODELO!AH22</f>
        <v>1398</v>
      </c>
      <c r="D10" s="43">
        <f>EXQUISITECES!AH22</f>
        <v>471</v>
      </c>
      <c r="E10" s="43">
        <f>HOYADA!AH22</f>
        <v>397</v>
      </c>
      <c r="F10" s="43">
        <f>FARMASTOP!AH22</f>
        <v>94</v>
      </c>
      <c r="G10" s="43">
        <f>BOCAS!AH22</f>
        <v>126</v>
      </c>
      <c r="H10" s="43">
        <f>LAGUNETICA!AH22</f>
        <v>1040</v>
      </c>
      <c r="I10" s="43">
        <f>SANANTONIO!AH22</f>
        <v>0</v>
      </c>
      <c r="J10" s="43">
        <f t="shared" si="0"/>
        <v>6994</v>
      </c>
    </row>
    <row r="11" spans="1:10" x14ac:dyDescent="0.25">
      <c r="A11" s="48" t="s">
        <v>26</v>
      </c>
      <c r="B11" s="43">
        <f>AUTOMERCADO!AH23</f>
        <v>19571.080000000002</v>
      </c>
      <c r="C11" s="43">
        <f>MODELO!AH23</f>
        <v>7883.6400000000012</v>
      </c>
      <c r="D11" s="43">
        <f>EXQUISITECES!AH23</f>
        <v>2657.02</v>
      </c>
      <c r="E11" s="43">
        <f>HOYADA!AH23</f>
        <v>2234.14</v>
      </c>
      <c r="F11" s="43">
        <f>FARMASTOP!AH23</f>
        <v>529.44000000000005</v>
      </c>
      <c r="G11" s="43">
        <f>BOCAS!AH23</f>
        <v>712.32</v>
      </c>
      <c r="H11" s="43">
        <f>LAGUNETICA!AH23</f>
        <v>5857.68</v>
      </c>
      <c r="I11" s="43">
        <f>SANANTONIO!AH23</f>
        <v>0</v>
      </c>
      <c r="J11" s="43">
        <f t="shared" si="0"/>
        <v>39445.32</v>
      </c>
    </row>
    <row r="12" spans="1:10" x14ac:dyDescent="0.25">
      <c r="A12" s="46" t="s">
        <v>28</v>
      </c>
      <c r="B12" s="43">
        <f>AUTOMERCADO!AH24</f>
        <v>70</v>
      </c>
      <c r="C12" s="43">
        <f>MODELO!AH24</f>
        <v>20</v>
      </c>
      <c r="D12" s="43">
        <f>EXQUISITECES!AH24</f>
        <v>0</v>
      </c>
      <c r="E12" s="43">
        <f>HOYADA!AH24</f>
        <v>0</v>
      </c>
      <c r="F12" s="43">
        <f>FARMASTOP!AH24</f>
        <v>0</v>
      </c>
      <c r="G12" s="43">
        <f>BOCAS!AH24</f>
        <v>0</v>
      </c>
      <c r="H12" s="43">
        <f>LAGUNETICA!AH24</f>
        <v>0</v>
      </c>
      <c r="I12" s="43">
        <f>SANANTONIO!AH24</f>
        <v>0</v>
      </c>
      <c r="J12" s="43">
        <f t="shared" si="0"/>
        <v>90</v>
      </c>
    </row>
    <row r="13" spans="1:10" x14ac:dyDescent="0.25">
      <c r="A13" s="46" t="s">
        <v>31</v>
      </c>
      <c r="B13" s="43">
        <f>AUTOMERCADO!AH25</f>
        <v>395.5</v>
      </c>
      <c r="C13" s="43">
        <f>MODELO!AH25</f>
        <v>113</v>
      </c>
      <c r="D13" s="43">
        <f>EXQUISITECES!AH25</f>
        <v>0</v>
      </c>
      <c r="E13" s="43">
        <f>HOYADA!AH25</f>
        <v>0</v>
      </c>
      <c r="F13" s="43">
        <f>FARMASTOP!AH25</f>
        <v>0</v>
      </c>
      <c r="G13" s="43">
        <f>BOCAS!AH25</f>
        <v>0</v>
      </c>
      <c r="H13" s="43">
        <f>LAGUNETICA!AH25</f>
        <v>0</v>
      </c>
      <c r="I13" s="43">
        <f>SANANTONIO!AH25</f>
        <v>0</v>
      </c>
      <c r="J13" s="43">
        <f t="shared" si="0"/>
        <v>508.5</v>
      </c>
    </row>
    <row r="14" spans="1:10" x14ac:dyDescent="0.25">
      <c r="A14" s="46" t="s">
        <v>29</v>
      </c>
      <c r="B14" s="43">
        <f>AUTOMERCADO!AH26</f>
        <v>0</v>
      </c>
      <c r="C14" s="43">
        <f>MODELO!AH26</f>
        <v>0</v>
      </c>
      <c r="D14" s="43">
        <f>EXQUISITECES!AH26</f>
        <v>0</v>
      </c>
      <c r="E14" s="43">
        <f>HOYADA!AH26</f>
        <v>0</v>
      </c>
      <c r="F14" s="43">
        <f>FARMASTOP!AH26</f>
        <v>0</v>
      </c>
      <c r="G14" s="43">
        <f>BOCAS!AH26</f>
        <v>0</v>
      </c>
      <c r="H14" s="43">
        <f>LAGUNETICA!AH26</f>
        <v>0</v>
      </c>
      <c r="I14" s="43">
        <f>SANANTONIO!AH26</f>
        <v>0</v>
      </c>
      <c r="J14" s="43">
        <f t="shared" si="0"/>
        <v>0</v>
      </c>
    </row>
    <row r="15" spans="1:10" ht="16.5" customHeight="1" x14ac:dyDescent="0.25">
      <c r="A15" s="46" t="s">
        <v>31</v>
      </c>
      <c r="B15" s="43">
        <f>AUTOMERCADO!AH27</f>
        <v>0</v>
      </c>
      <c r="C15" s="43">
        <f>MODELO!AH27</f>
        <v>0</v>
      </c>
      <c r="D15" s="43">
        <f>EXQUISITECES!AH27</f>
        <v>0</v>
      </c>
      <c r="E15" s="43">
        <f>HOYADA!AH27</f>
        <v>0</v>
      </c>
      <c r="F15" s="43">
        <f>FARMASTOP!AH27</f>
        <v>0</v>
      </c>
      <c r="G15" s="43">
        <f>BOCAS!AH27</f>
        <v>0</v>
      </c>
      <c r="H15" s="43">
        <f>LAGUNETICA!AH27</f>
        <v>0</v>
      </c>
      <c r="I15" s="43">
        <f>SANANTONIO!AH27</f>
        <v>0</v>
      </c>
      <c r="J15" s="43">
        <f t="shared" si="0"/>
        <v>0</v>
      </c>
    </row>
    <row r="16" spans="1:10" x14ac:dyDescent="0.25">
      <c r="A16" s="46" t="s">
        <v>30</v>
      </c>
      <c r="B16" s="43">
        <f>AUTOMERCADO!AH28</f>
        <v>0</v>
      </c>
      <c r="C16" s="43">
        <f>MODELO!AH28</f>
        <v>0</v>
      </c>
      <c r="D16" s="43">
        <f>EXQUISITECES!AH28</f>
        <v>0</v>
      </c>
      <c r="E16" s="43">
        <f>HOYADA!AH28</f>
        <v>0</v>
      </c>
      <c r="F16" s="43">
        <f>FARMASTOP!AH28</f>
        <v>0</v>
      </c>
      <c r="G16" s="43">
        <f>BOCAS!AH28</f>
        <v>0</v>
      </c>
      <c r="H16" s="43">
        <f>LAGUNETICA!AH28</f>
        <v>0</v>
      </c>
      <c r="I16" s="43">
        <f>SANANTONIO!AH28</f>
        <v>0</v>
      </c>
      <c r="J16" s="43">
        <f t="shared" si="0"/>
        <v>0</v>
      </c>
    </row>
    <row r="17" spans="1:10" x14ac:dyDescent="0.25">
      <c r="A17" s="46" t="s">
        <v>31</v>
      </c>
      <c r="B17" s="43">
        <f>AUTOMERCADO!AH29</f>
        <v>0</v>
      </c>
      <c r="C17" s="43">
        <f>MODELO!AH29</f>
        <v>0</v>
      </c>
      <c r="D17" s="43">
        <f>EXQUISITECES!AH29</f>
        <v>0</v>
      </c>
      <c r="E17" s="43">
        <f>HOYADA!AH29</f>
        <v>0</v>
      </c>
      <c r="F17" s="43">
        <f>FARMASTOP!AH29</f>
        <v>0</v>
      </c>
      <c r="G17" s="43">
        <f>BOCAS!AH29</f>
        <v>0</v>
      </c>
      <c r="H17" s="43">
        <f>LAGUNETICA!AH29</f>
        <v>0</v>
      </c>
      <c r="I17" s="43">
        <f>SANANTONIO!AH29</f>
        <v>0</v>
      </c>
      <c r="J17" s="43">
        <f t="shared" si="0"/>
        <v>0</v>
      </c>
    </row>
    <row r="18" spans="1:10" x14ac:dyDescent="0.25">
      <c r="A18" s="48" t="s">
        <v>32</v>
      </c>
      <c r="B18" s="43">
        <f>AUTOMERCADO!AH30</f>
        <v>70</v>
      </c>
      <c r="C18" s="43">
        <f>MODELO!AH30</f>
        <v>20</v>
      </c>
      <c r="D18" s="43">
        <f>EXQUISITECES!AH30</f>
        <v>0</v>
      </c>
      <c r="E18" s="43">
        <f>HOYADA!AH30</f>
        <v>0</v>
      </c>
      <c r="F18" s="43">
        <f>FARMASTOP!AH30</f>
        <v>0</v>
      </c>
      <c r="G18" s="43">
        <f>BOCAS!AH30</f>
        <v>0</v>
      </c>
      <c r="H18" s="43">
        <f>LAGUNETICA!AH30</f>
        <v>0</v>
      </c>
      <c r="I18" s="43">
        <f>SANANTONIO!AH30</f>
        <v>0</v>
      </c>
      <c r="J18" s="43">
        <f t="shared" si="0"/>
        <v>90</v>
      </c>
    </row>
    <row r="19" spans="1:10" x14ac:dyDescent="0.25">
      <c r="A19" s="48" t="s">
        <v>33</v>
      </c>
      <c r="B19" s="43">
        <f>AUTOMERCADO!AH31</f>
        <v>395.5</v>
      </c>
      <c r="C19" s="43">
        <f>MODELO!AH31</f>
        <v>113</v>
      </c>
      <c r="D19" s="43">
        <f>EXQUISITECES!AH31</f>
        <v>0</v>
      </c>
      <c r="E19" s="43">
        <f>HOYADA!AH31</f>
        <v>0</v>
      </c>
      <c r="F19" s="43">
        <f>FARMASTOP!AH31</f>
        <v>0</v>
      </c>
      <c r="G19" s="43">
        <f>BOCAS!AH31</f>
        <v>0</v>
      </c>
      <c r="H19" s="43">
        <f>LAGUNETICA!AH31</f>
        <v>0</v>
      </c>
      <c r="I19" s="43">
        <f>SANANTONIO!AH31</f>
        <v>0</v>
      </c>
      <c r="J19" s="43">
        <f t="shared" si="0"/>
        <v>508.5</v>
      </c>
    </row>
    <row r="20" spans="1:10" x14ac:dyDescent="0.25">
      <c r="A20" s="46" t="s">
        <v>34</v>
      </c>
      <c r="B20" s="43">
        <f>AUTOMERCADO!AH32</f>
        <v>85</v>
      </c>
      <c r="C20" s="43">
        <f>MODELO!AH32</f>
        <v>17.73</v>
      </c>
      <c r="D20" s="43">
        <f>EXQUISITECES!AH32</f>
        <v>0</v>
      </c>
      <c r="E20" s="43">
        <f>HOYADA!AH32</f>
        <v>0</v>
      </c>
      <c r="F20" s="43">
        <f>FARMASTOP!AH32</f>
        <v>0</v>
      </c>
      <c r="G20" s="43">
        <f>BOCAS!AH32</f>
        <v>0</v>
      </c>
      <c r="H20" s="43">
        <f>LAGUNETICA!AH32</f>
        <v>0</v>
      </c>
      <c r="I20" s="43">
        <f>SANANTONIO!AH32</f>
        <v>0</v>
      </c>
      <c r="J20" s="43">
        <f t="shared" si="0"/>
        <v>102.73</v>
      </c>
    </row>
    <row r="21" spans="1:10" x14ac:dyDescent="0.25">
      <c r="A21" s="46" t="s">
        <v>35</v>
      </c>
      <c r="B21" s="43">
        <f>AUTOMERCADO!AH33</f>
        <v>481.1</v>
      </c>
      <c r="C21" s="43">
        <f>MODELO!AH33</f>
        <v>100.35180000000001</v>
      </c>
      <c r="D21" s="43">
        <f>EXQUISITECES!AH33</f>
        <v>0</v>
      </c>
      <c r="E21" s="43">
        <f>HOYADA!AH33</f>
        <v>0</v>
      </c>
      <c r="F21" s="43">
        <f>FARMASTOP!AH33</f>
        <v>0</v>
      </c>
      <c r="G21" s="43">
        <f>BOCAS!AH33</f>
        <v>0</v>
      </c>
      <c r="H21" s="43">
        <f>LAGUNETICA!AH33</f>
        <v>0</v>
      </c>
      <c r="I21" s="43">
        <f>SANANTONIO!AH33</f>
        <v>0</v>
      </c>
      <c r="J21" s="43">
        <f t="shared" si="0"/>
        <v>581.45180000000005</v>
      </c>
    </row>
    <row r="22" spans="1:10" x14ac:dyDescent="0.25">
      <c r="A22" s="46" t="s">
        <v>36</v>
      </c>
      <c r="B22" s="43">
        <f>AUTOMERCADO!AH34</f>
        <v>208.78</v>
      </c>
      <c r="C22" s="43">
        <f>MODELO!AH34</f>
        <v>0</v>
      </c>
      <c r="D22" s="43">
        <f>EXQUISITECES!AH34</f>
        <v>0</v>
      </c>
      <c r="E22" s="43">
        <f>HOYADA!AH34</f>
        <v>0</v>
      </c>
      <c r="F22" s="43">
        <f>FARMASTOP!AH34</f>
        <v>0</v>
      </c>
      <c r="G22" s="43">
        <f>BOCAS!AH34</f>
        <v>0</v>
      </c>
      <c r="H22" s="43">
        <f>LAGUNETICA!AH34</f>
        <v>0</v>
      </c>
      <c r="I22" s="43">
        <f>SANANTONIO!AH34</f>
        <v>0</v>
      </c>
      <c r="J22" s="43">
        <f t="shared" si="0"/>
        <v>208.78</v>
      </c>
    </row>
    <row r="23" spans="1:10" x14ac:dyDescent="0.25">
      <c r="A23" s="46" t="s">
        <v>35</v>
      </c>
      <c r="B23" s="43">
        <f>AUTOMERCADO!AH35</f>
        <v>1173.3436000000002</v>
      </c>
      <c r="C23" s="43">
        <f>MODELO!AH35</f>
        <v>0</v>
      </c>
      <c r="D23" s="43">
        <f>EXQUISITECES!AH35</f>
        <v>0</v>
      </c>
      <c r="E23" s="43">
        <f>HOYADA!AH35</f>
        <v>0</v>
      </c>
      <c r="F23" s="43">
        <f>FARMASTOP!AH35</f>
        <v>0</v>
      </c>
      <c r="G23" s="43">
        <f>BOCAS!AH35</f>
        <v>0</v>
      </c>
      <c r="H23" s="43">
        <f>LAGUNETICA!AH35</f>
        <v>0</v>
      </c>
      <c r="I23" s="43">
        <f>SANANTONIO!AH35</f>
        <v>0</v>
      </c>
      <c r="J23" s="43">
        <f t="shared" si="0"/>
        <v>1173.3436000000002</v>
      </c>
    </row>
    <row r="24" spans="1:10" x14ac:dyDescent="0.25">
      <c r="A24" s="46" t="s">
        <v>37</v>
      </c>
      <c r="B24" s="43">
        <f>AUTOMERCADO!AH36</f>
        <v>0</v>
      </c>
      <c r="C24" s="43">
        <f>MODELO!AH36</f>
        <v>0</v>
      </c>
      <c r="D24" s="43">
        <f>EXQUISITECES!AH36</f>
        <v>0</v>
      </c>
      <c r="E24" s="43">
        <f>HOYADA!AH36</f>
        <v>0</v>
      </c>
      <c r="F24" s="43">
        <f>FARMASTOP!AH36</f>
        <v>0</v>
      </c>
      <c r="G24" s="43">
        <f>BOCAS!AH36</f>
        <v>0</v>
      </c>
      <c r="H24" s="43">
        <f>LAGUNETICA!AH36</f>
        <v>0</v>
      </c>
      <c r="I24" s="43">
        <f>SANANTONIO!AH36</f>
        <v>0</v>
      </c>
      <c r="J24" s="43">
        <f t="shared" si="0"/>
        <v>0</v>
      </c>
    </row>
    <row r="25" spans="1:10" x14ac:dyDescent="0.25">
      <c r="A25" s="46" t="s">
        <v>35</v>
      </c>
      <c r="B25" s="43">
        <f>AUTOMERCADO!AH37</f>
        <v>0</v>
      </c>
      <c r="C25" s="43">
        <f>MODELO!AH37</f>
        <v>0</v>
      </c>
      <c r="D25" s="43">
        <f>EXQUISITECES!AH37</f>
        <v>0</v>
      </c>
      <c r="E25" s="43">
        <f>HOYADA!AH37</f>
        <v>0</v>
      </c>
      <c r="F25" s="43">
        <f>FARMASTOP!AH37</f>
        <v>0</v>
      </c>
      <c r="G25" s="43">
        <f>BOCAS!AH37</f>
        <v>0</v>
      </c>
      <c r="H25" s="43">
        <f>LAGUNETICA!AH37</f>
        <v>0</v>
      </c>
      <c r="I25" s="43">
        <f>SANANTONIO!AH37</f>
        <v>0</v>
      </c>
      <c r="J25" s="43">
        <f t="shared" si="0"/>
        <v>0</v>
      </c>
    </row>
    <row r="26" spans="1:10" x14ac:dyDescent="0.25">
      <c r="A26" s="48" t="s">
        <v>41</v>
      </c>
      <c r="B26" s="43">
        <f>AUTOMERCADO!AH38</f>
        <v>293.77999999999997</v>
      </c>
      <c r="C26" s="43">
        <f>MODELO!AH38</f>
        <v>17.73</v>
      </c>
      <c r="D26" s="43">
        <f>EXQUISITECES!AH38</f>
        <v>0</v>
      </c>
      <c r="E26" s="43">
        <f>HOYADA!AH38</f>
        <v>0</v>
      </c>
      <c r="F26" s="43">
        <f>FARMASTOP!AH38</f>
        <v>0</v>
      </c>
      <c r="G26" s="43">
        <f>BOCAS!AH38</f>
        <v>0</v>
      </c>
      <c r="H26" s="43">
        <f>LAGUNETICA!AH38</f>
        <v>0</v>
      </c>
      <c r="I26" s="43">
        <f>SANANTONIO!AH38</f>
        <v>0</v>
      </c>
      <c r="J26" s="43">
        <f t="shared" si="0"/>
        <v>311.51</v>
      </c>
    </row>
    <row r="27" spans="1:10" x14ac:dyDescent="0.25">
      <c r="A27" s="48" t="s">
        <v>42</v>
      </c>
      <c r="B27" s="43">
        <f>AUTOMERCADO!AH39</f>
        <v>1654.4436000000001</v>
      </c>
      <c r="C27" s="43">
        <f>MODELO!AH39</f>
        <v>100.35180000000001</v>
      </c>
      <c r="D27" s="43">
        <f>EXQUISITECES!AH39</f>
        <v>0</v>
      </c>
      <c r="E27" s="43">
        <f>HOYADA!AH39</f>
        <v>0</v>
      </c>
      <c r="F27" s="43">
        <f>FARMASTOP!AH39</f>
        <v>0</v>
      </c>
      <c r="G27" s="43">
        <f>BOCAS!AH39</f>
        <v>0</v>
      </c>
      <c r="H27" s="43">
        <f>LAGUNETICA!AH39</f>
        <v>0</v>
      </c>
      <c r="I27" s="43">
        <f>SANANTONIO!AH39</f>
        <v>0</v>
      </c>
      <c r="J27" s="43">
        <f t="shared" si="0"/>
        <v>1754.7954</v>
      </c>
    </row>
    <row r="28" spans="1:10" x14ac:dyDescent="0.25">
      <c r="A28" s="46" t="s">
        <v>43</v>
      </c>
      <c r="B28" s="43">
        <f>AUTOMERCADO!AH40</f>
        <v>136.11000000000001</v>
      </c>
      <c r="C28" s="43">
        <f>MODELO!AH40</f>
        <v>0</v>
      </c>
      <c r="D28" s="43">
        <f>EXQUISITECES!AH40</f>
        <v>0</v>
      </c>
      <c r="E28" s="43">
        <f>HOYADA!AH40</f>
        <v>0</v>
      </c>
      <c r="F28" s="43">
        <f>FARMASTOP!AH40</f>
        <v>39.090000000000003</v>
      </c>
      <c r="G28" s="43">
        <f>BOCAS!AH40</f>
        <v>0</v>
      </c>
      <c r="H28" s="43">
        <f>LAGUNETICA!AH40</f>
        <v>0</v>
      </c>
      <c r="I28" s="43">
        <f>SANANTONIO!AH40</f>
        <v>0</v>
      </c>
      <c r="J28" s="43">
        <f t="shared" si="0"/>
        <v>175.20000000000002</v>
      </c>
    </row>
    <row r="29" spans="1:10" x14ac:dyDescent="0.25">
      <c r="A29" s="46" t="s">
        <v>44</v>
      </c>
      <c r="B29" s="43">
        <f>AUTOMERCADO!AH41</f>
        <v>770.38260000000002</v>
      </c>
      <c r="C29" s="43">
        <f>MODELO!AH41</f>
        <v>0</v>
      </c>
      <c r="D29" s="43">
        <f>EXQUISITECES!AH41</f>
        <v>0</v>
      </c>
      <c r="E29" s="43">
        <f>HOYADA!AH41</f>
        <v>0</v>
      </c>
      <c r="F29" s="43">
        <f>FARMASTOP!AH41</f>
        <v>221.24940000000004</v>
      </c>
      <c r="G29" s="43">
        <f>BOCAS!AH41</f>
        <v>0</v>
      </c>
      <c r="H29" s="43">
        <f>LAGUNETICA!AH41</f>
        <v>0</v>
      </c>
      <c r="I29" s="43">
        <f>SANANTONIO!AH41</f>
        <v>0</v>
      </c>
      <c r="J29" s="43">
        <f t="shared" si="0"/>
        <v>991.63200000000006</v>
      </c>
    </row>
    <row r="30" spans="1:10" x14ac:dyDescent="0.25">
      <c r="A30" s="46" t="s">
        <v>45</v>
      </c>
      <c r="B30" s="43">
        <f>AUTOMERCADO!AH42</f>
        <v>161.80000000000001</v>
      </c>
      <c r="C30" s="43">
        <f>MODELO!AH42</f>
        <v>0</v>
      </c>
      <c r="D30" s="43">
        <f>EXQUISITECES!AH42</f>
        <v>0</v>
      </c>
      <c r="E30" s="43">
        <f>HOYADA!AH42</f>
        <v>0</v>
      </c>
      <c r="F30" s="43">
        <f>FARMASTOP!AH42</f>
        <v>0</v>
      </c>
      <c r="G30" s="43">
        <f>BOCAS!AH42</f>
        <v>0</v>
      </c>
      <c r="H30" s="43">
        <f>LAGUNETICA!AH42</f>
        <v>0</v>
      </c>
      <c r="I30" s="43">
        <f>SANANTONIO!AH42</f>
        <v>0</v>
      </c>
      <c r="J30" s="43">
        <f t="shared" si="0"/>
        <v>161.80000000000001</v>
      </c>
    </row>
    <row r="31" spans="1:10" x14ac:dyDescent="0.25">
      <c r="A31" s="46" t="s">
        <v>44</v>
      </c>
      <c r="B31" s="43">
        <f>AUTOMERCADO!AH43</f>
        <v>909.31600000000003</v>
      </c>
      <c r="C31" s="43">
        <f>MODELO!AH43</f>
        <v>0</v>
      </c>
      <c r="D31" s="43">
        <f>EXQUISITECES!AH43</f>
        <v>0</v>
      </c>
      <c r="E31" s="43">
        <f>HOYADA!AH43</f>
        <v>0</v>
      </c>
      <c r="F31" s="43">
        <f>FARMASTOP!AH43</f>
        <v>0</v>
      </c>
      <c r="G31" s="43">
        <f>BOCAS!AH43</f>
        <v>0</v>
      </c>
      <c r="H31" s="43">
        <f>LAGUNETICA!AH43</f>
        <v>0</v>
      </c>
      <c r="I31" s="43">
        <f>SANANTONIO!AH43</f>
        <v>0</v>
      </c>
      <c r="J31" s="43">
        <f t="shared" si="0"/>
        <v>909.31600000000003</v>
      </c>
    </row>
    <row r="32" spans="1:10" x14ac:dyDescent="0.25">
      <c r="A32" s="46" t="s">
        <v>46</v>
      </c>
      <c r="B32" s="43">
        <f>AUTOMERCADO!AH44</f>
        <v>0</v>
      </c>
      <c r="C32" s="43">
        <f>MODELO!AH44</f>
        <v>0</v>
      </c>
      <c r="D32" s="43">
        <f>EXQUISITECES!AH44</f>
        <v>0</v>
      </c>
      <c r="E32" s="43">
        <f>HOYADA!AH44</f>
        <v>0</v>
      </c>
      <c r="F32" s="43">
        <f>FARMASTOP!AH44</f>
        <v>0</v>
      </c>
      <c r="G32" s="43">
        <f>BOCAS!AH44</f>
        <v>0</v>
      </c>
      <c r="H32" s="43">
        <f>LAGUNETICA!AH44</f>
        <v>0</v>
      </c>
      <c r="I32" s="43">
        <f>SANANTONIO!AH44</f>
        <v>0</v>
      </c>
      <c r="J32" s="43">
        <f t="shared" si="0"/>
        <v>0</v>
      </c>
    </row>
    <row r="33" spans="1:10" x14ac:dyDescent="0.25">
      <c r="A33" s="46" t="s">
        <v>44</v>
      </c>
      <c r="B33" s="43">
        <f>AUTOMERCADO!AH45</f>
        <v>0</v>
      </c>
      <c r="C33" s="43">
        <f>MODELO!AH45</f>
        <v>0</v>
      </c>
      <c r="D33" s="43">
        <f>EXQUISITECES!AH45</f>
        <v>0</v>
      </c>
      <c r="E33" s="43">
        <f>HOYADA!AH45</f>
        <v>0</v>
      </c>
      <c r="F33" s="43">
        <f>FARMASTOP!AH45</f>
        <v>0</v>
      </c>
      <c r="G33" s="43">
        <f>BOCAS!AH45</f>
        <v>0</v>
      </c>
      <c r="H33" s="43">
        <f>LAGUNETICA!AH45</f>
        <v>0</v>
      </c>
      <c r="I33" s="43">
        <f>SANANTONIO!AH45</f>
        <v>0</v>
      </c>
      <c r="J33" s="43">
        <f t="shared" si="0"/>
        <v>0</v>
      </c>
    </row>
    <row r="34" spans="1:10" x14ac:dyDescent="0.25">
      <c r="A34" s="48" t="s">
        <v>47</v>
      </c>
      <c r="B34" s="43">
        <f>AUTOMERCADO!AH46</f>
        <v>297.90999999999997</v>
      </c>
      <c r="C34" s="43">
        <f>MODELO!AH46</f>
        <v>0</v>
      </c>
      <c r="D34" s="43">
        <f>EXQUISITECES!AH46</f>
        <v>0</v>
      </c>
      <c r="E34" s="43">
        <f>HOYADA!AH46</f>
        <v>0</v>
      </c>
      <c r="F34" s="43">
        <f>FARMASTOP!AH46</f>
        <v>39.090000000000003</v>
      </c>
      <c r="G34" s="43">
        <f>BOCAS!AH46</f>
        <v>0</v>
      </c>
      <c r="H34" s="43">
        <f>LAGUNETICA!AH46</f>
        <v>0</v>
      </c>
      <c r="I34" s="43">
        <f>SANANTONIO!AH46</f>
        <v>0</v>
      </c>
      <c r="J34" s="43">
        <f t="shared" si="0"/>
        <v>337</v>
      </c>
    </row>
    <row r="35" spans="1:10" x14ac:dyDescent="0.25">
      <c r="A35" s="48" t="s">
        <v>48</v>
      </c>
      <c r="B35" s="43">
        <f>AUTOMERCADO!AH47</f>
        <v>1679.6985999999999</v>
      </c>
      <c r="C35" s="43">
        <f>MODELO!AH47</f>
        <v>0</v>
      </c>
      <c r="D35" s="43">
        <f>EXQUISITECES!AH47</f>
        <v>0</v>
      </c>
      <c r="E35" s="43">
        <f>HOYADA!AH47</f>
        <v>0</v>
      </c>
      <c r="F35" s="43">
        <f>FARMASTOP!AH47</f>
        <v>221.24940000000004</v>
      </c>
      <c r="G35" s="43">
        <f>BOCAS!AH47</f>
        <v>0</v>
      </c>
      <c r="H35" s="43">
        <f>LAGUNETICA!AH47</f>
        <v>0</v>
      </c>
      <c r="I35" s="43">
        <f>SANANTONIO!AH47</f>
        <v>0</v>
      </c>
      <c r="J35" s="43">
        <f t="shared" si="0"/>
        <v>1900.9479999999999</v>
      </c>
    </row>
    <row r="36" spans="1:10" x14ac:dyDescent="0.25">
      <c r="A36" s="46" t="s">
        <v>49</v>
      </c>
      <c r="B36" s="43">
        <f>AUTOMERCADO!AH48</f>
        <v>0</v>
      </c>
      <c r="C36" s="43">
        <f>MODELO!AH48</f>
        <v>0</v>
      </c>
      <c r="D36" s="43">
        <f>EXQUISITECES!AH48</f>
        <v>0</v>
      </c>
      <c r="E36" s="43">
        <f>HOYADA!AH48</f>
        <v>0</v>
      </c>
      <c r="F36" s="43">
        <f>FARMASTOP!AH48</f>
        <v>0</v>
      </c>
      <c r="G36" s="43">
        <f>BOCAS!AH48</f>
        <v>0</v>
      </c>
      <c r="H36" s="43">
        <f>LAGUNETICA!AH48</f>
        <v>0</v>
      </c>
      <c r="I36" s="43">
        <f>SANANTONIO!AH48</f>
        <v>0</v>
      </c>
      <c r="J36" s="43">
        <f t="shared" si="0"/>
        <v>0</v>
      </c>
    </row>
    <row r="37" spans="1:10" x14ac:dyDescent="0.25">
      <c r="A37" s="74" t="s">
        <v>14</v>
      </c>
      <c r="B37" s="43">
        <f>AUTOMERCADO!AH49</f>
        <v>19780.39</v>
      </c>
      <c r="C37" s="43">
        <f>MODELO!AH49</f>
        <v>8212.58</v>
      </c>
      <c r="D37" s="43">
        <f>EXQUISITECES!AH49</f>
        <v>2644.33</v>
      </c>
      <c r="E37" s="43">
        <f>HOYADA!AH49</f>
        <v>3662.7599999999998</v>
      </c>
      <c r="F37" s="43">
        <f>FARMASTOP!AH49</f>
        <v>888.27</v>
      </c>
      <c r="G37" s="43">
        <f>BOCAS!AH49</f>
        <v>420.15999999999997</v>
      </c>
      <c r="H37" s="43">
        <f>LAGUNETICA!AH49</f>
        <v>3210.5</v>
      </c>
      <c r="I37" s="43">
        <f>SANANTONIO!AH49</f>
        <v>0</v>
      </c>
      <c r="J37" s="43">
        <f t="shared" si="0"/>
        <v>38818.990000000005</v>
      </c>
    </row>
    <row r="38" spans="1:10" x14ac:dyDescent="0.25">
      <c r="A38" s="74" t="s">
        <v>1</v>
      </c>
      <c r="B38" s="43">
        <f>AUTOMERCADO!AH50</f>
        <v>0</v>
      </c>
      <c r="C38" s="43">
        <f>MODELO!AH50</f>
        <v>0</v>
      </c>
      <c r="D38" s="43">
        <f>EXQUISITECES!AH50</f>
        <v>0</v>
      </c>
      <c r="E38" s="43">
        <f>HOYADA!AH50</f>
        <v>0</v>
      </c>
      <c r="F38" s="43">
        <f>FARMASTOP!AH50</f>
        <v>0</v>
      </c>
      <c r="G38" s="43">
        <f>BOCAS!AH50</f>
        <v>0</v>
      </c>
      <c r="H38" s="43">
        <f>LAGUNETICA!AH50</f>
        <v>0</v>
      </c>
      <c r="I38" s="43">
        <f>SANANTONIO!AH50</f>
        <v>0</v>
      </c>
      <c r="J38" s="43">
        <f t="shared" si="0"/>
        <v>0</v>
      </c>
    </row>
    <row r="39" spans="1:10" x14ac:dyDescent="0.25">
      <c r="A39" s="74" t="s">
        <v>7</v>
      </c>
      <c r="B39" s="43">
        <f>AUTOMERCADO!AH51</f>
        <v>0</v>
      </c>
      <c r="C39" s="43">
        <f>MODELO!AH51</f>
        <v>0</v>
      </c>
      <c r="D39" s="43">
        <f>EXQUISITECES!AH51</f>
        <v>0</v>
      </c>
      <c r="E39" s="43">
        <f>HOYADA!AH51</f>
        <v>0</v>
      </c>
      <c r="F39" s="43">
        <f>FARMASTOP!AH51</f>
        <v>0</v>
      </c>
      <c r="G39" s="43">
        <f>BOCAS!AH51</f>
        <v>0</v>
      </c>
      <c r="H39" s="43">
        <f>LAGUNETICA!AH51</f>
        <v>0</v>
      </c>
      <c r="I39" s="43">
        <f>SANANTONIO!AH51</f>
        <v>0</v>
      </c>
      <c r="J39" s="43">
        <f t="shared" si="0"/>
        <v>0</v>
      </c>
    </row>
    <row r="40" spans="1:10" x14ac:dyDescent="0.25">
      <c r="A40" s="74" t="s">
        <v>5</v>
      </c>
      <c r="B40" s="43">
        <f>AUTOMERCADO!AH52</f>
        <v>0</v>
      </c>
      <c r="C40" s="43">
        <f>MODELO!AH52</f>
        <v>3430.0299999999997</v>
      </c>
      <c r="D40" s="43">
        <f>EXQUISITECES!AH52</f>
        <v>0</v>
      </c>
      <c r="E40" s="43">
        <f>HOYADA!AH52</f>
        <v>0</v>
      </c>
      <c r="F40" s="43">
        <f>FARMASTOP!AH52</f>
        <v>0</v>
      </c>
      <c r="G40" s="43">
        <f>BOCAS!AH52</f>
        <v>0</v>
      </c>
      <c r="H40" s="43">
        <f>LAGUNETICA!AH52</f>
        <v>3005.25</v>
      </c>
      <c r="I40" s="43">
        <f>SANANTONIO!AH52</f>
        <v>0</v>
      </c>
      <c r="J40" s="43">
        <f t="shared" si="0"/>
        <v>6435.28</v>
      </c>
    </row>
    <row r="41" spans="1:10" x14ac:dyDescent="0.25">
      <c r="A41" s="74" t="s">
        <v>18</v>
      </c>
      <c r="B41" s="43">
        <f>AUTOMERCADO!AH53</f>
        <v>2239.1</v>
      </c>
      <c r="C41" s="43">
        <f>MODELO!AH53</f>
        <v>2029.52</v>
      </c>
      <c r="D41" s="43">
        <f>EXQUISITECES!AH53</f>
        <v>395.53</v>
      </c>
      <c r="E41" s="43">
        <f>HOYADA!AH53</f>
        <v>2055.11</v>
      </c>
      <c r="F41" s="43">
        <f>FARMASTOP!AH53</f>
        <v>7.41</v>
      </c>
      <c r="G41" s="43">
        <f>BOCAS!AH53</f>
        <v>112.22999999999999</v>
      </c>
      <c r="H41" s="43">
        <f>LAGUNETICA!AH53</f>
        <v>1057.76</v>
      </c>
      <c r="I41" s="43">
        <f>SANANTONIO!AH53</f>
        <v>0</v>
      </c>
      <c r="J41" s="43">
        <f t="shared" si="0"/>
        <v>7896.66</v>
      </c>
    </row>
    <row r="42" spans="1:10" x14ac:dyDescent="0.25">
      <c r="A42" s="74" t="s">
        <v>114</v>
      </c>
      <c r="B42" s="43">
        <f>AUTOMERCADO!AH54</f>
        <v>0</v>
      </c>
      <c r="C42" s="43">
        <f>MODELO!AH54</f>
        <v>136.06</v>
      </c>
      <c r="D42" s="43">
        <f>EXQUISITECES!AH54</f>
        <v>0</v>
      </c>
      <c r="E42" s="43">
        <f>HOYADA!AH54</f>
        <v>0</v>
      </c>
      <c r="F42" s="43">
        <f>FARMASTOP!AH54</f>
        <v>0</v>
      </c>
      <c r="G42" s="43">
        <f>BOCAS!AH54</f>
        <v>0</v>
      </c>
      <c r="H42" s="43">
        <f>LAGUNETICA!AH54</f>
        <v>0</v>
      </c>
      <c r="I42" s="43">
        <f>SANANTONIO!AH54</f>
        <v>0</v>
      </c>
      <c r="J42" s="43">
        <f t="shared" si="0"/>
        <v>136.06</v>
      </c>
    </row>
    <row r="43" spans="1:10" x14ac:dyDescent="0.25">
      <c r="A43" s="74" t="s">
        <v>52</v>
      </c>
      <c r="B43" s="43">
        <f>AUTOMERCADO!AH55</f>
        <v>625.24</v>
      </c>
      <c r="C43" s="43">
        <f>MODELO!AH55</f>
        <v>78.5</v>
      </c>
      <c r="D43" s="43">
        <f>EXQUISITECES!AH55</f>
        <v>55.76</v>
      </c>
      <c r="E43" s="43">
        <f>HOYADA!AH55</f>
        <v>22.43</v>
      </c>
      <c r="F43" s="43">
        <f>FARMASTOP!AH55</f>
        <v>11.16</v>
      </c>
      <c r="G43" s="43">
        <f>BOCAS!AH55</f>
        <v>0</v>
      </c>
      <c r="H43" s="43">
        <f>LAGUNETICA!AH55</f>
        <v>24.95</v>
      </c>
      <c r="I43" s="43">
        <f>SANANTONIO!AH55</f>
        <v>0</v>
      </c>
      <c r="J43" s="43">
        <f t="shared" si="0"/>
        <v>818.04</v>
      </c>
    </row>
    <row r="44" spans="1:10" x14ac:dyDescent="0.25">
      <c r="A44" s="74" t="s">
        <v>2</v>
      </c>
      <c r="B44" s="43">
        <f>AUTOMERCADO!AH56</f>
        <v>0</v>
      </c>
      <c r="C44" s="43">
        <f>MODELO!AH56</f>
        <v>0</v>
      </c>
      <c r="D44" s="43">
        <f>EXQUISITECES!AH56</f>
        <v>0</v>
      </c>
      <c r="E44" s="43">
        <f>HOYADA!AH56</f>
        <v>0</v>
      </c>
      <c r="F44" s="43">
        <f>FARMASTOP!AH56</f>
        <v>0</v>
      </c>
      <c r="G44" s="43">
        <f>BOCAS!AH56</f>
        <v>0</v>
      </c>
      <c r="H44" s="43">
        <f>LAGUNETICA!AH56</f>
        <v>0</v>
      </c>
      <c r="I44" s="43">
        <f>SANANTONIO!AH56</f>
        <v>0</v>
      </c>
      <c r="J44" s="43">
        <f t="shared" si="0"/>
        <v>0</v>
      </c>
    </row>
    <row r="45" spans="1:10" x14ac:dyDescent="0.25">
      <c r="A45" s="74" t="s">
        <v>8</v>
      </c>
      <c r="B45" s="43">
        <f>AUTOMERCADO!AH57</f>
        <v>0</v>
      </c>
      <c r="C45" s="43">
        <f>MODELO!AH57</f>
        <v>0</v>
      </c>
      <c r="D45" s="43">
        <f>EXQUISITECES!AH57</f>
        <v>0</v>
      </c>
      <c r="E45" s="43">
        <f>HOYADA!AH57</f>
        <v>0</v>
      </c>
      <c r="F45" s="43">
        <f>FARMASTOP!AH57</f>
        <v>0</v>
      </c>
      <c r="G45" s="43">
        <f>BOCAS!AH57</f>
        <v>0</v>
      </c>
      <c r="H45" s="43">
        <f>LAGUNETICA!AH57</f>
        <v>0</v>
      </c>
      <c r="I45" s="43">
        <f>SANANTONIO!AH57</f>
        <v>0</v>
      </c>
      <c r="J45" s="43">
        <f t="shared" si="0"/>
        <v>0</v>
      </c>
    </row>
    <row r="46" spans="1:10" x14ac:dyDescent="0.25">
      <c r="A46" s="74" t="s">
        <v>15</v>
      </c>
      <c r="B46" s="43">
        <f>AUTOMERCADO!AH58</f>
        <v>0</v>
      </c>
      <c r="C46" s="43">
        <f>MODELO!AH58</f>
        <v>227.06</v>
      </c>
      <c r="D46" s="43">
        <f>EXQUISITECES!AH58</f>
        <v>0</v>
      </c>
      <c r="E46" s="43">
        <f>HOYADA!AH58</f>
        <v>0</v>
      </c>
      <c r="F46" s="43">
        <f>FARMASTOP!AH58</f>
        <v>0</v>
      </c>
      <c r="G46" s="43">
        <f>BOCAS!AH58</f>
        <v>0</v>
      </c>
      <c r="H46" s="43">
        <f>LAGUNETICA!AH58</f>
        <v>0</v>
      </c>
      <c r="I46" s="43">
        <f>SANANTONIO!AH58</f>
        <v>0</v>
      </c>
      <c r="J46" s="43">
        <f t="shared" si="0"/>
        <v>227.06</v>
      </c>
    </row>
    <row r="47" spans="1:10" x14ac:dyDescent="0.25">
      <c r="A47" s="74" t="s">
        <v>6</v>
      </c>
      <c r="B47" s="43">
        <f>AUTOMERCADO!AH59</f>
        <v>0</v>
      </c>
      <c r="C47" s="43">
        <f>MODELO!AH59</f>
        <v>0</v>
      </c>
      <c r="D47" s="43">
        <f>EXQUISITECES!AH59</f>
        <v>0</v>
      </c>
      <c r="E47" s="43">
        <f>HOYADA!AH59</f>
        <v>0</v>
      </c>
      <c r="F47" s="43">
        <f>FARMASTOP!AH59</f>
        <v>0</v>
      </c>
      <c r="G47" s="43">
        <f>BOCAS!AH59</f>
        <v>0</v>
      </c>
      <c r="H47" s="43">
        <f>LAGUNETICA!AH59</f>
        <v>0</v>
      </c>
      <c r="I47" s="43">
        <f>SANANTONIO!AH59</f>
        <v>0</v>
      </c>
      <c r="J47" s="43">
        <f t="shared" si="0"/>
        <v>0</v>
      </c>
    </row>
    <row r="48" spans="1:10" x14ac:dyDescent="0.25">
      <c r="A48" s="74" t="s">
        <v>51</v>
      </c>
      <c r="B48" s="43">
        <f>AUTOMERCADO!AH60</f>
        <v>0</v>
      </c>
      <c r="C48" s="43">
        <f>MODELO!AH60</f>
        <v>0</v>
      </c>
      <c r="D48" s="43">
        <f>EXQUISITECES!AH60</f>
        <v>0</v>
      </c>
      <c r="E48" s="43">
        <f>HOYADA!AH60</f>
        <v>0</v>
      </c>
      <c r="F48" s="43">
        <f>FARMASTOP!AH60</f>
        <v>0</v>
      </c>
      <c r="G48" s="43">
        <f>BOCAS!AH60</f>
        <v>0</v>
      </c>
      <c r="H48" s="43">
        <f>LAGUNETICA!AH60</f>
        <v>0</v>
      </c>
      <c r="I48" s="43">
        <f>SANANTONIO!AH60</f>
        <v>0</v>
      </c>
      <c r="J48" s="43">
        <f t="shared" si="0"/>
        <v>0</v>
      </c>
    </row>
    <row r="49" spans="1:10" x14ac:dyDescent="0.25">
      <c r="A49" s="74" t="s">
        <v>16</v>
      </c>
      <c r="B49" s="43">
        <f>AUTOMERCADO!AH61</f>
        <v>0</v>
      </c>
      <c r="C49" s="43">
        <f>MODELO!AH61</f>
        <v>0</v>
      </c>
      <c r="D49" s="43">
        <f>EXQUISITECES!AH61</f>
        <v>0</v>
      </c>
      <c r="E49" s="43">
        <f>HOYADA!AH61</f>
        <v>0</v>
      </c>
      <c r="F49" s="43">
        <f>FARMASTOP!AH61</f>
        <v>0</v>
      </c>
      <c r="G49" s="43">
        <f>BOCAS!AH61</f>
        <v>0</v>
      </c>
      <c r="H49" s="43">
        <f>LAGUNETICA!AH61</f>
        <v>0</v>
      </c>
      <c r="I49" s="43">
        <f>SANANTONIO!AH61</f>
        <v>0</v>
      </c>
      <c r="J49" s="43">
        <f t="shared" si="0"/>
        <v>0</v>
      </c>
    </row>
    <row r="50" spans="1:10" x14ac:dyDescent="0.25">
      <c r="A50" s="46" t="s">
        <v>4</v>
      </c>
      <c r="B50" s="43">
        <f>AUTOMERCADO!AH62</f>
        <v>0</v>
      </c>
      <c r="C50" s="43">
        <f>MODELO!AH62</f>
        <v>0</v>
      </c>
      <c r="D50" s="43">
        <f>EXQUISITECES!AH62</f>
        <v>0</v>
      </c>
      <c r="E50" s="43">
        <f>HOYADA!AH62</f>
        <v>0</v>
      </c>
      <c r="F50" s="43">
        <f>FARMASTOP!AH62</f>
        <v>0</v>
      </c>
      <c r="G50" s="43">
        <f>BOCAS!AH62</f>
        <v>0</v>
      </c>
      <c r="H50" s="43">
        <f>LAGUNETICA!AH62</f>
        <v>0</v>
      </c>
      <c r="I50" s="43">
        <f>SANANTONIO!AH62</f>
        <v>0</v>
      </c>
      <c r="J50" s="43">
        <f t="shared" si="0"/>
        <v>0</v>
      </c>
    </row>
    <row r="51" spans="1:10" x14ac:dyDescent="0.25">
      <c r="A51" s="46" t="s">
        <v>17</v>
      </c>
      <c r="B51" s="43">
        <f>AUTOMERCADO!AH63</f>
        <v>0</v>
      </c>
      <c r="C51" s="43">
        <f>MODELO!AH63</f>
        <v>0</v>
      </c>
      <c r="D51" s="43">
        <f>EXQUISITECES!AH63</f>
        <v>0</v>
      </c>
      <c r="E51" s="43">
        <f>HOYADA!AH63</f>
        <v>0</v>
      </c>
      <c r="F51" s="43">
        <f>FARMASTOP!AH63</f>
        <v>0</v>
      </c>
      <c r="G51" s="43">
        <f>BOCAS!AH63</f>
        <v>0</v>
      </c>
      <c r="H51" s="43">
        <f>LAGUNETICA!AH63</f>
        <v>0</v>
      </c>
      <c r="I51" s="43">
        <f>SANANTONIO!AH63</f>
        <v>0</v>
      </c>
      <c r="J51" s="43">
        <f t="shared" si="0"/>
        <v>0</v>
      </c>
    </row>
    <row r="52" spans="1:10" x14ac:dyDescent="0.25">
      <c r="A52" s="51" t="s">
        <v>92</v>
      </c>
      <c r="B52" s="75">
        <f>AUTOMERCADO!AH64</f>
        <v>47484.152200000004</v>
      </c>
      <c r="C52" s="75">
        <f>MODELO!AH64</f>
        <v>23900.2418</v>
      </c>
      <c r="D52" s="75">
        <f>EXQUISITECES!AH64</f>
        <v>6005.14</v>
      </c>
      <c r="E52" s="75">
        <f>HOYADA!AH64</f>
        <v>9425.94</v>
      </c>
      <c r="F52" s="75">
        <f>FARMASTOP!AH64</f>
        <v>1836.5293999999999</v>
      </c>
      <c r="G52" s="75">
        <f>BOCAS!AH64</f>
        <v>1336.71</v>
      </c>
      <c r="H52" s="75">
        <f>LAGUNETICA!AH64</f>
        <v>14947.64</v>
      </c>
      <c r="I52" s="75">
        <f>SANANTONIO!AH64</f>
        <v>0</v>
      </c>
      <c r="J52" s="75">
        <f t="shared" si="0"/>
        <v>104936.35340000001</v>
      </c>
    </row>
    <row r="53" spans="1:10" x14ac:dyDescent="0.25">
      <c r="A53" s="56" t="s">
        <v>3</v>
      </c>
      <c r="B53" s="43">
        <f>B2</f>
        <v>47424.17</v>
      </c>
      <c r="C53" s="43">
        <f t="shared" ref="C53:I53" si="1">C2</f>
        <v>23862.279999999995</v>
      </c>
      <c r="D53" s="43">
        <f t="shared" si="1"/>
        <v>6004.2800000000007</v>
      </c>
      <c r="E53" s="43">
        <f t="shared" si="1"/>
        <v>9417.73</v>
      </c>
      <c r="F53" s="43">
        <f t="shared" si="1"/>
        <v>1832.91</v>
      </c>
      <c r="G53" s="43">
        <f t="shared" si="1"/>
        <v>1333.69</v>
      </c>
      <c r="H53" s="43">
        <f t="shared" si="1"/>
        <v>14931.48</v>
      </c>
      <c r="I53" s="43">
        <f t="shared" si="1"/>
        <v>0</v>
      </c>
      <c r="J53" s="43">
        <f>J2</f>
        <v>104806.54</v>
      </c>
    </row>
    <row r="54" spans="1:10" x14ac:dyDescent="0.25">
      <c r="A54" s="58" t="s">
        <v>95</v>
      </c>
      <c r="B54" s="43">
        <f>+B52-B53</f>
        <v>59.982200000005832</v>
      </c>
      <c r="C54" s="43">
        <f t="shared" ref="C54:I54" si="2">+C52-C53</f>
        <v>37.961800000004587</v>
      </c>
      <c r="D54" s="43">
        <f t="shared" si="2"/>
        <v>0.85999999999967258</v>
      </c>
      <c r="E54" s="43">
        <f t="shared" si="2"/>
        <v>8.2100000000009459</v>
      </c>
      <c r="F54" s="43">
        <f t="shared" si="2"/>
        <v>3.6193999999998141</v>
      </c>
      <c r="G54" s="43">
        <f t="shared" si="2"/>
        <v>3.0199999999999818</v>
      </c>
      <c r="H54" s="43">
        <f t="shared" si="2"/>
        <v>16.159999999999854</v>
      </c>
      <c r="I54" s="43">
        <f t="shared" si="2"/>
        <v>0</v>
      </c>
      <c r="J54" s="43">
        <f>+J52-J53</f>
        <v>129.81340000001364</v>
      </c>
    </row>
  </sheetData>
  <sheetProtection algorithmName="SHA-512" hashValue="rDZcXU9dJxnfAsUR/s7Gyzd3T7WM9Ku5Kb1wNDFgz26QtvobmIsi7OjYQhXZV1NIE9DAgfvR7syCH8sfVs+cUQ==" saltValue="gKjdbsyylJ8DK6MJM+kCJQ==" spinCount="100000" sheet="1" objects="1" scenarios="1"/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C41" activePane="bottomRight" state="frozen"/>
      <selection pane="topRight" activeCell="B1" sqref="B1"/>
      <selection pane="bottomLeft" activeCell="A5" sqref="A5"/>
      <selection pane="bottomRight" activeCell="K32" sqref="K32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" style="60" customWidth="1"/>
    <col min="35" max="35" width="19" style="12" customWidth="1"/>
    <col min="36" max="36" width="22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107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44755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5.66</v>
      </c>
      <c r="C8" s="1" t="s">
        <v>38</v>
      </c>
      <c r="D8" s="2">
        <v>5.65</v>
      </c>
    </row>
    <row r="9" spans="1:36" x14ac:dyDescent="0.25">
      <c r="A9" s="1" t="s">
        <v>22</v>
      </c>
      <c r="B9" s="24">
        <v>5.62</v>
      </c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 t="s">
        <v>59</v>
      </c>
      <c r="E11" s="5" t="s">
        <v>54</v>
      </c>
      <c r="F11" s="5" t="s">
        <v>56</v>
      </c>
      <c r="G11" s="5" t="s">
        <v>58</v>
      </c>
      <c r="H11" s="5" t="s">
        <v>60</v>
      </c>
      <c r="I11" s="5" t="s">
        <v>62</v>
      </c>
      <c r="J11" s="5" t="s">
        <v>64</v>
      </c>
      <c r="K11" s="5" t="s">
        <v>80</v>
      </c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5282.39</v>
      </c>
      <c r="C12" s="26">
        <v>3616.03</v>
      </c>
      <c r="D12" s="26">
        <v>1575.8</v>
      </c>
      <c r="E12" s="26">
        <v>6855.54</v>
      </c>
      <c r="F12" s="26">
        <v>5010.8999999999996</v>
      </c>
      <c r="G12" s="26">
        <v>8221.31</v>
      </c>
      <c r="H12" s="26">
        <v>5826.53</v>
      </c>
      <c r="I12" s="26">
        <v>6797.34</v>
      </c>
      <c r="J12" s="26">
        <v>3526.71</v>
      </c>
      <c r="K12" s="26">
        <v>711.62</v>
      </c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47424.17</v>
      </c>
      <c r="AI12" s="26">
        <v>46760.57</v>
      </c>
      <c r="AJ12" s="69">
        <f>+AI12-AH12</f>
        <v>-663.59999999999854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336.5</v>
      </c>
      <c r="C15" s="23">
        <v>79.5</v>
      </c>
      <c r="D15" s="23"/>
      <c r="E15" s="23">
        <v>343.7</v>
      </c>
      <c r="F15" s="23">
        <v>63.5</v>
      </c>
      <c r="G15" s="23">
        <v>58</v>
      </c>
      <c r="H15" s="23">
        <v>348.5</v>
      </c>
      <c r="I15" s="23">
        <v>277</v>
      </c>
      <c r="J15" s="23">
        <v>12</v>
      </c>
      <c r="K15" s="23">
        <v>20</v>
      </c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1538.7</v>
      </c>
    </row>
    <row r="16" spans="1:36" s="32" customFormat="1" x14ac:dyDescent="0.25">
      <c r="A16" s="30" t="s">
        <v>20</v>
      </c>
      <c r="B16" s="31">
        <v>0</v>
      </c>
      <c r="C16" s="31"/>
      <c r="D16" s="31"/>
      <c r="E16" s="31">
        <v>458</v>
      </c>
      <c r="F16" s="31">
        <v>324</v>
      </c>
      <c r="G16" s="31">
        <v>379</v>
      </c>
      <c r="H16" s="31">
        <v>227</v>
      </c>
      <c r="I16" s="31">
        <v>369</v>
      </c>
      <c r="J16" s="31">
        <v>243</v>
      </c>
      <c r="K16" s="31">
        <v>23</v>
      </c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2023</v>
      </c>
      <c r="AJ16" s="70"/>
    </row>
    <row r="17" spans="1:36" s="47" customFormat="1" x14ac:dyDescent="0.25">
      <c r="A17" s="46" t="s">
        <v>27</v>
      </c>
      <c r="B17" s="22">
        <f>B16*$B$8</f>
        <v>0</v>
      </c>
      <c r="C17" s="22">
        <f>C16*$B$8</f>
        <v>0</v>
      </c>
      <c r="D17" s="22">
        <f t="shared" ref="D17:L17" si="2">D16*$B$8</f>
        <v>0</v>
      </c>
      <c r="E17" s="22">
        <f t="shared" si="2"/>
        <v>2592.2800000000002</v>
      </c>
      <c r="F17" s="22">
        <f t="shared" si="2"/>
        <v>1833.8400000000001</v>
      </c>
      <c r="G17" s="22">
        <f t="shared" si="2"/>
        <v>2145.14</v>
      </c>
      <c r="H17" s="22">
        <f t="shared" si="2"/>
        <v>1284.82</v>
      </c>
      <c r="I17" s="22">
        <f t="shared" si="2"/>
        <v>2088.54</v>
      </c>
      <c r="J17" s="22">
        <f t="shared" si="2"/>
        <v>1375.38</v>
      </c>
      <c r="K17" s="22">
        <f t="shared" si="2"/>
        <v>130.18</v>
      </c>
      <c r="L17" s="22">
        <f t="shared" si="2"/>
        <v>0</v>
      </c>
      <c r="M17" s="22">
        <f t="shared" ref="M17:R17" si="3">M16*$B$8</f>
        <v>0</v>
      </c>
      <c r="N17" s="22">
        <f t="shared" si="3"/>
        <v>0</v>
      </c>
      <c r="O17" s="22">
        <f t="shared" si="3"/>
        <v>0</v>
      </c>
      <c r="P17" s="22">
        <f t="shared" si="3"/>
        <v>0</v>
      </c>
      <c r="Q17" s="22">
        <f t="shared" si="3"/>
        <v>0</v>
      </c>
      <c r="R17" s="22">
        <f t="shared" si="3"/>
        <v>0</v>
      </c>
      <c r="S17" s="22">
        <f t="shared" ref="S17:AG17" si="4">S16*$B$8</f>
        <v>0</v>
      </c>
      <c r="T17" s="22">
        <f t="shared" si="4"/>
        <v>0</v>
      </c>
      <c r="U17" s="22">
        <f t="shared" si="4"/>
        <v>0</v>
      </c>
      <c r="V17" s="22">
        <f t="shared" si="4"/>
        <v>0</v>
      </c>
      <c r="W17" s="22">
        <f t="shared" si="4"/>
        <v>0</v>
      </c>
      <c r="X17" s="22">
        <f t="shared" si="4"/>
        <v>0</v>
      </c>
      <c r="Y17" s="22">
        <f t="shared" si="4"/>
        <v>0</v>
      </c>
      <c r="Z17" s="22">
        <f t="shared" si="4"/>
        <v>0</v>
      </c>
      <c r="AA17" s="22">
        <f t="shared" si="4"/>
        <v>0</v>
      </c>
      <c r="AB17" s="22">
        <f t="shared" si="4"/>
        <v>0</v>
      </c>
      <c r="AC17" s="22">
        <f t="shared" si="4"/>
        <v>0</v>
      </c>
      <c r="AD17" s="22">
        <f t="shared" si="4"/>
        <v>0</v>
      </c>
      <c r="AE17" s="22">
        <f t="shared" si="4"/>
        <v>0</v>
      </c>
      <c r="AF17" s="22">
        <f t="shared" si="4"/>
        <v>0</v>
      </c>
      <c r="AG17" s="22">
        <f t="shared" si="4"/>
        <v>0</v>
      </c>
      <c r="AH17" s="22">
        <f t="shared" si="1"/>
        <v>11450.18</v>
      </c>
    </row>
    <row r="18" spans="1:36" s="32" customFormat="1" x14ac:dyDescent="0.25">
      <c r="A18" s="30" t="s">
        <v>23</v>
      </c>
      <c r="B18" s="33">
        <v>377</v>
      </c>
      <c r="C18" s="33">
        <v>216</v>
      </c>
      <c r="D18" s="33">
        <v>78</v>
      </c>
      <c r="E18" s="33">
        <v>149</v>
      </c>
      <c r="F18" s="33">
        <v>65</v>
      </c>
      <c r="G18" s="33">
        <v>217</v>
      </c>
      <c r="H18" s="33">
        <v>125</v>
      </c>
      <c r="I18" s="33">
        <v>181</v>
      </c>
      <c r="J18" s="33">
        <v>20</v>
      </c>
      <c r="K18" s="33">
        <v>17</v>
      </c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1445</v>
      </c>
      <c r="AJ18" s="70"/>
    </row>
    <row r="19" spans="1:36" s="47" customFormat="1" x14ac:dyDescent="0.25">
      <c r="A19" s="46" t="s">
        <v>27</v>
      </c>
      <c r="B19" s="22">
        <f>B18*$B$9</f>
        <v>2118.7400000000002</v>
      </c>
      <c r="C19" s="22">
        <f t="shared" ref="C19:L19" si="5">C18*$B$9</f>
        <v>1213.92</v>
      </c>
      <c r="D19" s="22">
        <f t="shared" si="5"/>
        <v>438.36</v>
      </c>
      <c r="E19" s="22">
        <f t="shared" si="5"/>
        <v>837.38</v>
      </c>
      <c r="F19" s="22">
        <f t="shared" si="5"/>
        <v>365.3</v>
      </c>
      <c r="G19" s="22">
        <f t="shared" si="5"/>
        <v>1219.54</v>
      </c>
      <c r="H19" s="22">
        <f t="shared" si="5"/>
        <v>702.5</v>
      </c>
      <c r="I19" s="22">
        <f t="shared" si="5"/>
        <v>1017.22</v>
      </c>
      <c r="J19" s="22">
        <f t="shared" si="5"/>
        <v>112.4</v>
      </c>
      <c r="K19" s="22">
        <f t="shared" si="5"/>
        <v>95.54</v>
      </c>
      <c r="L19" s="22">
        <f t="shared" si="5"/>
        <v>0</v>
      </c>
      <c r="M19" s="22">
        <f t="shared" ref="M19:R19" si="6">M18*$B$9</f>
        <v>0</v>
      </c>
      <c r="N19" s="22">
        <f t="shared" si="6"/>
        <v>0</v>
      </c>
      <c r="O19" s="22">
        <f t="shared" si="6"/>
        <v>0</v>
      </c>
      <c r="P19" s="22">
        <f t="shared" si="6"/>
        <v>0</v>
      </c>
      <c r="Q19" s="22">
        <f t="shared" si="6"/>
        <v>0</v>
      </c>
      <c r="R19" s="22">
        <f t="shared" si="6"/>
        <v>0</v>
      </c>
      <c r="S19" s="22">
        <f t="shared" ref="S19:AG19" si="7">S18*$B$9</f>
        <v>0</v>
      </c>
      <c r="T19" s="22">
        <f t="shared" si="7"/>
        <v>0</v>
      </c>
      <c r="U19" s="22">
        <f t="shared" si="7"/>
        <v>0</v>
      </c>
      <c r="V19" s="22">
        <f t="shared" si="7"/>
        <v>0</v>
      </c>
      <c r="W19" s="22">
        <f t="shared" si="7"/>
        <v>0</v>
      </c>
      <c r="X19" s="22">
        <f t="shared" si="7"/>
        <v>0</v>
      </c>
      <c r="Y19" s="22">
        <f t="shared" si="7"/>
        <v>0</v>
      </c>
      <c r="Z19" s="22">
        <f t="shared" si="7"/>
        <v>0</v>
      </c>
      <c r="AA19" s="22">
        <f t="shared" si="7"/>
        <v>0</v>
      </c>
      <c r="AB19" s="22">
        <f t="shared" si="7"/>
        <v>0</v>
      </c>
      <c r="AC19" s="22">
        <f t="shared" si="7"/>
        <v>0</v>
      </c>
      <c r="AD19" s="22">
        <f t="shared" si="7"/>
        <v>0</v>
      </c>
      <c r="AE19" s="22">
        <f t="shared" si="7"/>
        <v>0</v>
      </c>
      <c r="AF19" s="22">
        <f t="shared" si="7"/>
        <v>0</v>
      </c>
      <c r="AG19" s="22">
        <f t="shared" si="7"/>
        <v>0</v>
      </c>
      <c r="AH19" s="22">
        <f t="shared" si="1"/>
        <v>8120.9000000000005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L21" si="8">C20*$B$10</f>
        <v>0</v>
      </c>
      <c r="D21" s="22">
        <f t="shared" si="8"/>
        <v>0</v>
      </c>
      <c r="E21" s="22">
        <f t="shared" si="8"/>
        <v>0</v>
      </c>
      <c r="F21" s="22">
        <f t="shared" si="8"/>
        <v>0</v>
      </c>
      <c r="G21" s="22">
        <f t="shared" si="8"/>
        <v>0</v>
      </c>
      <c r="H21" s="22">
        <f t="shared" si="8"/>
        <v>0</v>
      </c>
      <c r="I21" s="22">
        <f t="shared" si="8"/>
        <v>0</v>
      </c>
      <c r="J21" s="22">
        <f t="shared" si="8"/>
        <v>0</v>
      </c>
      <c r="K21" s="22">
        <f t="shared" si="8"/>
        <v>0</v>
      </c>
      <c r="L21" s="22">
        <f t="shared" si="8"/>
        <v>0</v>
      </c>
      <c r="M21" s="22">
        <f t="shared" ref="M21:R21" si="9">M20*$B$10</f>
        <v>0</v>
      </c>
      <c r="N21" s="22">
        <f t="shared" si="9"/>
        <v>0</v>
      </c>
      <c r="O21" s="22">
        <f t="shared" si="9"/>
        <v>0</v>
      </c>
      <c r="P21" s="22">
        <f t="shared" si="9"/>
        <v>0</v>
      </c>
      <c r="Q21" s="22">
        <f t="shared" si="9"/>
        <v>0</v>
      </c>
      <c r="R21" s="22">
        <f t="shared" si="9"/>
        <v>0</v>
      </c>
      <c r="S21" s="22">
        <f t="shared" ref="S21:AG21" si="10">S20*$B$10</f>
        <v>0</v>
      </c>
      <c r="T21" s="22">
        <f t="shared" si="10"/>
        <v>0</v>
      </c>
      <c r="U21" s="22">
        <f t="shared" si="10"/>
        <v>0</v>
      </c>
      <c r="V21" s="22">
        <f t="shared" si="10"/>
        <v>0</v>
      </c>
      <c r="W21" s="22">
        <f t="shared" si="10"/>
        <v>0</v>
      </c>
      <c r="X21" s="22">
        <f t="shared" si="10"/>
        <v>0</v>
      </c>
      <c r="Y21" s="22">
        <f t="shared" si="10"/>
        <v>0</v>
      </c>
      <c r="Z21" s="22">
        <f t="shared" si="10"/>
        <v>0</v>
      </c>
      <c r="AA21" s="22">
        <f t="shared" si="10"/>
        <v>0</v>
      </c>
      <c r="AB21" s="22">
        <f t="shared" si="10"/>
        <v>0</v>
      </c>
      <c r="AC21" s="22">
        <f t="shared" si="10"/>
        <v>0</v>
      </c>
      <c r="AD21" s="22">
        <f t="shared" si="10"/>
        <v>0</v>
      </c>
      <c r="AE21" s="22">
        <f t="shared" si="10"/>
        <v>0</v>
      </c>
      <c r="AF21" s="22">
        <f t="shared" si="10"/>
        <v>0</v>
      </c>
      <c r="AG21" s="22">
        <f t="shared" si="10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377</v>
      </c>
      <c r="C22" s="20">
        <f t="shared" ref="C22:L22" si="11">+C16+C18+C20</f>
        <v>216</v>
      </c>
      <c r="D22" s="20">
        <f t="shared" si="11"/>
        <v>78</v>
      </c>
      <c r="E22" s="20">
        <f t="shared" si="11"/>
        <v>607</v>
      </c>
      <c r="F22" s="20">
        <f t="shared" si="11"/>
        <v>389</v>
      </c>
      <c r="G22" s="20">
        <f t="shared" si="11"/>
        <v>596</v>
      </c>
      <c r="H22" s="20">
        <f t="shared" si="11"/>
        <v>352</v>
      </c>
      <c r="I22" s="20">
        <f t="shared" si="11"/>
        <v>550</v>
      </c>
      <c r="J22" s="20">
        <f t="shared" si="11"/>
        <v>263</v>
      </c>
      <c r="K22" s="20">
        <f t="shared" si="11"/>
        <v>40</v>
      </c>
      <c r="L22" s="20">
        <f t="shared" si="11"/>
        <v>0</v>
      </c>
      <c r="M22" s="20">
        <f t="shared" ref="M22:S22" si="12">+M16+M18+M20</f>
        <v>0</v>
      </c>
      <c r="N22" s="20">
        <f t="shared" si="12"/>
        <v>0</v>
      </c>
      <c r="O22" s="20">
        <f t="shared" si="12"/>
        <v>0</v>
      </c>
      <c r="P22" s="20">
        <f t="shared" si="12"/>
        <v>0</v>
      </c>
      <c r="Q22" s="20">
        <f t="shared" si="12"/>
        <v>0</v>
      </c>
      <c r="R22" s="20">
        <f t="shared" si="12"/>
        <v>0</v>
      </c>
      <c r="S22" s="20">
        <f t="shared" si="12"/>
        <v>0</v>
      </c>
      <c r="T22" s="20">
        <f t="shared" ref="T22:AG22" si="13">+T16+T18+T20</f>
        <v>0</v>
      </c>
      <c r="U22" s="20">
        <f t="shared" si="13"/>
        <v>0</v>
      </c>
      <c r="V22" s="20">
        <f t="shared" si="13"/>
        <v>0</v>
      </c>
      <c r="W22" s="20">
        <f t="shared" si="13"/>
        <v>0</v>
      </c>
      <c r="X22" s="20">
        <f t="shared" si="13"/>
        <v>0</v>
      </c>
      <c r="Y22" s="20">
        <f t="shared" si="13"/>
        <v>0</v>
      </c>
      <c r="Z22" s="20">
        <f t="shared" si="13"/>
        <v>0</v>
      </c>
      <c r="AA22" s="20">
        <f t="shared" si="13"/>
        <v>0</v>
      </c>
      <c r="AB22" s="20">
        <f t="shared" si="13"/>
        <v>0</v>
      </c>
      <c r="AC22" s="20">
        <f t="shared" si="13"/>
        <v>0</v>
      </c>
      <c r="AD22" s="20">
        <f t="shared" si="13"/>
        <v>0</v>
      </c>
      <c r="AE22" s="20">
        <f t="shared" si="13"/>
        <v>0</v>
      </c>
      <c r="AF22" s="20">
        <f t="shared" si="13"/>
        <v>0</v>
      </c>
      <c r="AG22" s="20">
        <f t="shared" si="13"/>
        <v>0</v>
      </c>
      <c r="AH22" s="27">
        <f>+AH16+AH18+AH20</f>
        <v>3468</v>
      </c>
    </row>
    <row r="23" spans="1:36" s="47" customFormat="1" x14ac:dyDescent="0.25">
      <c r="A23" s="48" t="s">
        <v>26</v>
      </c>
      <c r="B23" s="19">
        <f>+B17+B19+B21</f>
        <v>2118.7400000000002</v>
      </c>
      <c r="C23" s="19">
        <f t="shared" ref="C23:L23" si="14">+C17+C19+C21</f>
        <v>1213.92</v>
      </c>
      <c r="D23" s="19">
        <f t="shared" si="14"/>
        <v>438.36</v>
      </c>
      <c r="E23" s="19">
        <f t="shared" si="14"/>
        <v>3429.6600000000003</v>
      </c>
      <c r="F23" s="19">
        <f t="shared" si="14"/>
        <v>2199.1400000000003</v>
      </c>
      <c r="G23" s="19">
        <f t="shared" si="14"/>
        <v>3364.68</v>
      </c>
      <c r="H23" s="19">
        <f t="shared" si="14"/>
        <v>1987.32</v>
      </c>
      <c r="I23" s="19">
        <f t="shared" si="14"/>
        <v>3105.76</v>
      </c>
      <c r="J23" s="19">
        <f t="shared" si="14"/>
        <v>1487.7800000000002</v>
      </c>
      <c r="K23" s="19">
        <f t="shared" si="14"/>
        <v>225.72000000000003</v>
      </c>
      <c r="L23" s="19">
        <f t="shared" si="14"/>
        <v>0</v>
      </c>
      <c r="M23" s="19">
        <f t="shared" ref="M23:S23" si="15">+M17+M19+M21</f>
        <v>0</v>
      </c>
      <c r="N23" s="19">
        <f t="shared" si="15"/>
        <v>0</v>
      </c>
      <c r="O23" s="19">
        <f t="shared" si="15"/>
        <v>0</v>
      </c>
      <c r="P23" s="19">
        <f t="shared" si="15"/>
        <v>0</v>
      </c>
      <c r="Q23" s="19">
        <f t="shared" si="15"/>
        <v>0</v>
      </c>
      <c r="R23" s="19">
        <f t="shared" si="15"/>
        <v>0</v>
      </c>
      <c r="S23" s="19">
        <f t="shared" si="15"/>
        <v>0</v>
      </c>
      <c r="T23" s="19">
        <f t="shared" ref="T23:AG23" si="16">+T17+T19+T21</f>
        <v>0</v>
      </c>
      <c r="U23" s="19">
        <f t="shared" si="16"/>
        <v>0</v>
      </c>
      <c r="V23" s="19">
        <f t="shared" si="16"/>
        <v>0</v>
      </c>
      <c r="W23" s="19">
        <f t="shared" si="16"/>
        <v>0</v>
      </c>
      <c r="X23" s="19">
        <f t="shared" si="16"/>
        <v>0</v>
      </c>
      <c r="Y23" s="19">
        <f t="shared" si="16"/>
        <v>0</v>
      </c>
      <c r="Z23" s="19">
        <f t="shared" si="16"/>
        <v>0</v>
      </c>
      <c r="AA23" s="19">
        <f t="shared" si="16"/>
        <v>0</v>
      </c>
      <c r="AB23" s="19">
        <f t="shared" si="16"/>
        <v>0</v>
      </c>
      <c r="AC23" s="19">
        <f t="shared" si="16"/>
        <v>0</v>
      </c>
      <c r="AD23" s="19">
        <f t="shared" si="16"/>
        <v>0</v>
      </c>
      <c r="AE23" s="19">
        <f t="shared" si="16"/>
        <v>0</v>
      </c>
      <c r="AF23" s="19">
        <f t="shared" si="16"/>
        <v>0</v>
      </c>
      <c r="AG23" s="19">
        <f t="shared" si="16"/>
        <v>0</v>
      </c>
      <c r="AH23" s="49">
        <f t="shared" ref="AH23:AH29" si="17">SUM(B23:AG23)</f>
        <v>19571.080000000002</v>
      </c>
    </row>
    <row r="24" spans="1:36" x14ac:dyDescent="0.25">
      <c r="A24" s="13" t="s">
        <v>28</v>
      </c>
      <c r="B24" s="34"/>
      <c r="C24" s="34"/>
      <c r="D24" s="34">
        <v>70</v>
      </c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17"/>
        <v>70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L25" si="18">C24*$D$8</f>
        <v>0</v>
      </c>
      <c r="D25" s="22">
        <f t="shared" si="18"/>
        <v>395.5</v>
      </c>
      <c r="E25" s="22">
        <f t="shared" si="18"/>
        <v>0</v>
      </c>
      <c r="F25" s="22">
        <f t="shared" si="18"/>
        <v>0</v>
      </c>
      <c r="G25" s="22">
        <f t="shared" si="18"/>
        <v>0</v>
      </c>
      <c r="H25" s="22">
        <f t="shared" si="18"/>
        <v>0</v>
      </c>
      <c r="I25" s="22">
        <f t="shared" si="18"/>
        <v>0</v>
      </c>
      <c r="J25" s="22">
        <f t="shared" si="18"/>
        <v>0</v>
      </c>
      <c r="K25" s="22">
        <f t="shared" si="18"/>
        <v>0</v>
      </c>
      <c r="L25" s="22">
        <f t="shared" si="18"/>
        <v>0</v>
      </c>
      <c r="M25" s="22">
        <f t="shared" ref="M25:AG25" si="19">M24*$D$8</f>
        <v>0</v>
      </c>
      <c r="N25" s="22">
        <f t="shared" si="19"/>
        <v>0</v>
      </c>
      <c r="O25" s="22">
        <f t="shared" si="19"/>
        <v>0</v>
      </c>
      <c r="P25" s="22">
        <f t="shared" si="19"/>
        <v>0</v>
      </c>
      <c r="Q25" s="22">
        <f t="shared" si="19"/>
        <v>0</v>
      </c>
      <c r="R25" s="22">
        <f t="shared" si="19"/>
        <v>0</v>
      </c>
      <c r="S25" s="22">
        <f t="shared" si="19"/>
        <v>0</v>
      </c>
      <c r="T25" s="22">
        <f t="shared" si="19"/>
        <v>0</v>
      </c>
      <c r="U25" s="22">
        <f t="shared" si="19"/>
        <v>0</v>
      </c>
      <c r="V25" s="22">
        <f t="shared" si="19"/>
        <v>0</v>
      </c>
      <c r="W25" s="22">
        <f t="shared" si="19"/>
        <v>0</v>
      </c>
      <c r="X25" s="22">
        <f t="shared" si="19"/>
        <v>0</v>
      </c>
      <c r="Y25" s="22">
        <f t="shared" si="19"/>
        <v>0</v>
      </c>
      <c r="Z25" s="22">
        <f t="shared" si="19"/>
        <v>0</v>
      </c>
      <c r="AA25" s="22">
        <f t="shared" si="19"/>
        <v>0</v>
      </c>
      <c r="AB25" s="22">
        <f t="shared" si="19"/>
        <v>0</v>
      </c>
      <c r="AC25" s="22">
        <f t="shared" si="19"/>
        <v>0</v>
      </c>
      <c r="AD25" s="22">
        <f t="shared" si="19"/>
        <v>0</v>
      </c>
      <c r="AE25" s="22">
        <f t="shared" si="19"/>
        <v>0</v>
      </c>
      <c r="AF25" s="22">
        <f t="shared" si="19"/>
        <v>0</v>
      </c>
      <c r="AG25" s="22">
        <f t="shared" si="19"/>
        <v>0</v>
      </c>
      <c r="AH25" s="50">
        <f t="shared" si="17"/>
        <v>395.5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17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20">$D$9*C26</f>
        <v>0</v>
      </c>
      <c r="D27" s="22">
        <f t="shared" si="20"/>
        <v>0</v>
      </c>
      <c r="E27" s="22">
        <f t="shared" si="20"/>
        <v>0</v>
      </c>
      <c r="F27" s="22">
        <f t="shared" si="20"/>
        <v>0</v>
      </c>
      <c r="G27" s="22">
        <f t="shared" si="20"/>
        <v>0</v>
      </c>
      <c r="H27" s="22">
        <f t="shared" si="20"/>
        <v>0</v>
      </c>
      <c r="I27" s="22">
        <f t="shared" si="20"/>
        <v>0</v>
      </c>
      <c r="J27" s="22">
        <f t="shared" si="20"/>
        <v>0</v>
      </c>
      <c r="K27" s="22">
        <f t="shared" si="20"/>
        <v>0</v>
      </c>
      <c r="L27" s="22">
        <f t="shared" si="20"/>
        <v>0</v>
      </c>
      <c r="M27" s="22">
        <f t="shared" si="20"/>
        <v>0</v>
      </c>
      <c r="N27" s="22">
        <f t="shared" si="20"/>
        <v>0</v>
      </c>
      <c r="O27" s="22">
        <f t="shared" si="20"/>
        <v>0</v>
      </c>
      <c r="P27" s="22">
        <f t="shared" si="20"/>
        <v>0</v>
      </c>
      <c r="Q27" s="22">
        <f t="shared" si="20"/>
        <v>0</v>
      </c>
      <c r="R27" s="22">
        <f t="shared" si="20"/>
        <v>0</v>
      </c>
      <c r="S27" s="22">
        <f t="shared" si="20"/>
        <v>0</v>
      </c>
      <c r="T27" s="22">
        <f t="shared" si="20"/>
        <v>0</v>
      </c>
      <c r="U27" s="22">
        <f t="shared" si="20"/>
        <v>0</v>
      </c>
      <c r="V27" s="22">
        <f t="shared" si="20"/>
        <v>0</v>
      </c>
      <c r="W27" s="22">
        <f t="shared" si="20"/>
        <v>0</v>
      </c>
      <c r="X27" s="22">
        <f t="shared" si="20"/>
        <v>0</v>
      </c>
      <c r="Y27" s="22">
        <f t="shared" si="20"/>
        <v>0</v>
      </c>
      <c r="Z27" s="22">
        <f t="shared" si="20"/>
        <v>0</v>
      </c>
      <c r="AA27" s="22">
        <f t="shared" si="20"/>
        <v>0</v>
      </c>
      <c r="AB27" s="22">
        <f t="shared" si="20"/>
        <v>0</v>
      </c>
      <c r="AC27" s="22">
        <f t="shared" si="20"/>
        <v>0</v>
      </c>
      <c r="AD27" s="22">
        <f t="shared" si="20"/>
        <v>0</v>
      </c>
      <c r="AE27" s="22">
        <f t="shared" si="20"/>
        <v>0</v>
      </c>
      <c r="AF27" s="22">
        <f t="shared" si="20"/>
        <v>0</v>
      </c>
      <c r="AG27" s="22">
        <f t="shared" si="20"/>
        <v>0</v>
      </c>
      <c r="AH27" s="50">
        <f t="shared" si="17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17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L29" si="21">C28*$D$10</f>
        <v>0</v>
      </c>
      <c r="D29" s="22">
        <f t="shared" si="21"/>
        <v>0</v>
      </c>
      <c r="E29" s="22">
        <f t="shared" si="21"/>
        <v>0</v>
      </c>
      <c r="F29" s="22">
        <f t="shared" si="21"/>
        <v>0</v>
      </c>
      <c r="G29" s="22">
        <f t="shared" si="21"/>
        <v>0</v>
      </c>
      <c r="H29" s="22">
        <f t="shared" si="21"/>
        <v>0</v>
      </c>
      <c r="I29" s="22">
        <f t="shared" si="21"/>
        <v>0</v>
      </c>
      <c r="J29" s="22">
        <f t="shared" si="21"/>
        <v>0</v>
      </c>
      <c r="K29" s="22">
        <f t="shared" si="21"/>
        <v>0</v>
      </c>
      <c r="L29" s="22">
        <f t="shared" si="21"/>
        <v>0</v>
      </c>
      <c r="M29" s="22">
        <f t="shared" ref="M29:AG29" si="22">M28*$D$10</f>
        <v>0</v>
      </c>
      <c r="N29" s="22">
        <f t="shared" si="22"/>
        <v>0</v>
      </c>
      <c r="O29" s="22">
        <f t="shared" si="22"/>
        <v>0</v>
      </c>
      <c r="P29" s="22">
        <f t="shared" si="22"/>
        <v>0</v>
      </c>
      <c r="Q29" s="22">
        <f t="shared" si="22"/>
        <v>0</v>
      </c>
      <c r="R29" s="22">
        <f t="shared" si="22"/>
        <v>0</v>
      </c>
      <c r="S29" s="22">
        <f t="shared" si="22"/>
        <v>0</v>
      </c>
      <c r="T29" s="22">
        <f t="shared" si="22"/>
        <v>0</v>
      </c>
      <c r="U29" s="22">
        <f t="shared" si="22"/>
        <v>0</v>
      </c>
      <c r="V29" s="22">
        <f t="shared" si="22"/>
        <v>0</v>
      </c>
      <c r="W29" s="22">
        <f t="shared" si="22"/>
        <v>0</v>
      </c>
      <c r="X29" s="22">
        <f t="shared" si="22"/>
        <v>0</v>
      </c>
      <c r="Y29" s="22">
        <f t="shared" si="22"/>
        <v>0</v>
      </c>
      <c r="Z29" s="22">
        <f t="shared" si="22"/>
        <v>0</v>
      </c>
      <c r="AA29" s="22">
        <f t="shared" si="22"/>
        <v>0</v>
      </c>
      <c r="AB29" s="22">
        <f t="shared" si="22"/>
        <v>0</v>
      </c>
      <c r="AC29" s="22">
        <f t="shared" si="22"/>
        <v>0</v>
      </c>
      <c r="AD29" s="22">
        <f t="shared" si="22"/>
        <v>0</v>
      </c>
      <c r="AE29" s="22">
        <f t="shared" si="22"/>
        <v>0</v>
      </c>
      <c r="AF29" s="22">
        <f t="shared" si="22"/>
        <v>0</v>
      </c>
      <c r="AG29" s="22">
        <f t="shared" si="22"/>
        <v>0</v>
      </c>
      <c r="AH29" s="50">
        <f t="shared" si="17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L30" si="23">+C24+C26+C28</f>
        <v>0</v>
      </c>
      <c r="D30" s="21">
        <f t="shared" si="23"/>
        <v>70</v>
      </c>
      <c r="E30" s="21">
        <f t="shared" si="23"/>
        <v>0</v>
      </c>
      <c r="F30" s="21">
        <f t="shared" si="23"/>
        <v>0</v>
      </c>
      <c r="G30" s="21">
        <f t="shared" si="23"/>
        <v>0</v>
      </c>
      <c r="H30" s="21">
        <f t="shared" si="23"/>
        <v>0</v>
      </c>
      <c r="I30" s="21">
        <f t="shared" si="23"/>
        <v>0</v>
      </c>
      <c r="J30" s="21">
        <f t="shared" si="23"/>
        <v>0</v>
      </c>
      <c r="K30" s="21">
        <f t="shared" si="23"/>
        <v>0</v>
      </c>
      <c r="L30" s="21">
        <f t="shared" si="23"/>
        <v>0</v>
      </c>
      <c r="M30" s="21">
        <f t="shared" ref="M30:S30" si="24">+M24+M26+M28</f>
        <v>0</v>
      </c>
      <c r="N30" s="21">
        <f t="shared" si="24"/>
        <v>0</v>
      </c>
      <c r="O30" s="21">
        <f t="shared" si="24"/>
        <v>0</v>
      </c>
      <c r="P30" s="21">
        <f t="shared" si="24"/>
        <v>0</v>
      </c>
      <c r="Q30" s="21">
        <f t="shared" si="24"/>
        <v>0</v>
      </c>
      <c r="R30" s="21">
        <f t="shared" si="24"/>
        <v>0</v>
      </c>
      <c r="S30" s="21">
        <f t="shared" si="24"/>
        <v>0</v>
      </c>
      <c r="T30" s="21">
        <f t="shared" ref="T30:AG30" si="25">+T24+T26+T28</f>
        <v>0</v>
      </c>
      <c r="U30" s="21">
        <f t="shared" si="25"/>
        <v>0</v>
      </c>
      <c r="V30" s="21">
        <f t="shared" si="25"/>
        <v>0</v>
      </c>
      <c r="W30" s="21">
        <f t="shared" si="25"/>
        <v>0</v>
      </c>
      <c r="X30" s="21">
        <f t="shared" si="25"/>
        <v>0</v>
      </c>
      <c r="Y30" s="21">
        <f t="shared" si="25"/>
        <v>0</v>
      </c>
      <c r="Z30" s="21">
        <f t="shared" si="25"/>
        <v>0</v>
      </c>
      <c r="AA30" s="21">
        <f t="shared" si="25"/>
        <v>0</v>
      </c>
      <c r="AB30" s="21">
        <f t="shared" si="25"/>
        <v>0</v>
      </c>
      <c r="AC30" s="21">
        <f t="shared" si="25"/>
        <v>0</v>
      </c>
      <c r="AD30" s="21">
        <f t="shared" si="25"/>
        <v>0</v>
      </c>
      <c r="AE30" s="21">
        <f t="shared" si="25"/>
        <v>0</v>
      </c>
      <c r="AF30" s="21">
        <f t="shared" si="25"/>
        <v>0</v>
      </c>
      <c r="AG30" s="21">
        <f t="shared" si="25"/>
        <v>0</v>
      </c>
      <c r="AH30" s="28">
        <f>+AH24+AH26+AH28</f>
        <v>70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ref="C31:L31" si="26">+C25+C27+C29</f>
        <v>0</v>
      </c>
      <c r="D31" s="19">
        <f t="shared" si="26"/>
        <v>395.5</v>
      </c>
      <c r="E31" s="19">
        <f t="shared" si="26"/>
        <v>0</v>
      </c>
      <c r="F31" s="19">
        <f t="shared" si="26"/>
        <v>0</v>
      </c>
      <c r="G31" s="19">
        <f t="shared" si="26"/>
        <v>0</v>
      </c>
      <c r="H31" s="19">
        <f t="shared" si="26"/>
        <v>0</v>
      </c>
      <c r="I31" s="19">
        <f t="shared" si="26"/>
        <v>0</v>
      </c>
      <c r="J31" s="19">
        <f t="shared" si="26"/>
        <v>0</v>
      </c>
      <c r="K31" s="19">
        <f t="shared" si="26"/>
        <v>0</v>
      </c>
      <c r="L31" s="19">
        <f t="shared" si="26"/>
        <v>0</v>
      </c>
      <c r="M31" s="19">
        <f t="shared" ref="M31:S31" si="27">+M25+M27+M29</f>
        <v>0</v>
      </c>
      <c r="N31" s="19">
        <f t="shared" si="27"/>
        <v>0</v>
      </c>
      <c r="O31" s="19">
        <f t="shared" si="27"/>
        <v>0</v>
      </c>
      <c r="P31" s="19">
        <f t="shared" si="27"/>
        <v>0</v>
      </c>
      <c r="Q31" s="19">
        <f t="shared" si="27"/>
        <v>0</v>
      </c>
      <c r="R31" s="19">
        <f t="shared" si="27"/>
        <v>0</v>
      </c>
      <c r="S31" s="19">
        <f t="shared" si="27"/>
        <v>0</v>
      </c>
      <c r="T31" s="19">
        <f t="shared" ref="T31:AG31" si="28">+T25+T27+T29</f>
        <v>0</v>
      </c>
      <c r="U31" s="19">
        <f t="shared" si="28"/>
        <v>0</v>
      </c>
      <c r="V31" s="19">
        <f t="shared" si="28"/>
        <v>0</v>
      </c>
      <c r="W31" s="19">
        <f t="shared" si="28"/>
        <v>0</v>
      </c>
      <c r="X31" s="19">
        <f t="shared" si="28"/>
        <v>0</v>
      </c>
      <c r="Y31" s="19">
        <f t="shared" si="28"/>
        <v>0</v>
      </c>
      <c r="Z31" s="19">
        <f t="shared" si="28"/>
        <v>0</v>
      </c>
      <c r="AA31" s="19">
        <f t="shared" si="28"/>
        <v>0</v>
      </c>
      <c r="AB31" s="19">
        <f t="shared" si="28"/>
        <v>0</v>
      </c>
      <c r="AC31" s="19">
        <f t="shared" si="28"/>
        <v>0</v>
      </c>
      <c r="AD31" s="19">
        <f t="shared" si="28"/>
        <v>0</v>
      </c>
      <c r="AE31" s="19">
        <f t="shared" si="28"/>
        <v>0</v>
      </c>
      <c r="AF31" s="19">
        <f t="shared" si="28"/>
        <v>0</v>
      </c>
      <c r="AG31" s="19">
        <f t="shared" si="28"/>
        <v>0</v>
      </c>
      <c r="AH31" s="49">
        <f t="shared" ref="AH31:AH58" si="29">SUM(B31:AG31)</f>
        <v>395.5</v>
      </c>
    </row>
    <row r="32" spans="1:36" x14ac:dyDescent="0.25">
      <c r="A32" s="13" t="s">
        <v>34</v>
      </c>
      <c r="B32" s="36">
        <v>0</v>
      </c>
      <c r="C32" s="36"/>
      <c r="D32" s="36"/>
      <c r="E32" s="36"/>
      <c r="F32" s="36">
        <v>25</v>
      </c>
      <c r="G32" s="36">
        <v>60</v>
      </c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29"/>
        <v>85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L33" si="30">C32*$B$8</f>
        <v>0</v>
      </c>
      <c r="D33" s="22">
        <f t="shared" si="30"/>
        <v>0</v>
      </c>
      <c r="E33" s="22">
        <f t="shared" si="30"/>
        <v>0</v>
      </c>
      <c r="F33" s="22">
        <f t="shared" si="30"/>
        <v>141.5</v>
      </c>
      <c r="G33" s="22">
        <f t="shared" si="30"/>
        <v>339.6</v>
      </c>
      <c r="H33" s="22">
        <f t="shared" si="30"/>
        <v>0</v>
      </c>
      <c r="I33" s="22">
        <f t="shared" si="30"/>
        <v>0</v>
      </c>
      <c r="J33" s="22">
        <f t="shared" si="30"/>
        <v>0</v>
      </c>
      <c r="K33" s="22">
        <f t="shared" si="30"/>
        <v>0</v>
      </c>
      <c r="L33" s="22">
        <f t="shared" si="30"/>
        <v>0</v>
      </c>
      <c r="M33" s="22">
        <f t="shared" ref="M33:R33" si="31">M32*$B$8</f>
        <v>0</v>
      </c>
      <c r="N33" s="22">
        <f t="shared" si="31"/>
        <v>0</v>
      </c>
      <c r="O33" s="22">
        <f t="shared" si="31"/>
        <v>0</v>
      </c>
      <c r="P33" s="22">
        <f t="shared" si="31"/>
        <v>0</v>
      </c>
      <c r="Q33" s="22">
        <f t="shared" si="31"/>
        <v>0</v>
      </c>
      <c r="R33" s="22">
        <f t="shared" si="31"/>
        <v>0</v>
      </c>
      <c r="S33" s="22">
        <f t="shared" ref="S33:AG33" si="32">S32*$B$8</f>
        <v>0</v>
      </c>
      <c r="T33" s="22">
        <f t="shared" si="32"/>
        <v>0</v>
      </c>
      <c r="U33" s="22">
        <f t="shared" si="32"/>
        <v>0</v>
      </c>
      <c r="V33" s="22">
        <f t="shared" si="32"/>
        <v>0</v>
      </c>
      <c r="W33" s="22">
        <f t="shared" si="32"/>
        <v>0</v>
      </c>
      <c r="X33" s="22">
        <f t="shared" si="32"/>
        <v>0</v>
      </c>
      <c r="Y33" s="22">
        <f t="shared" si="32"/>
        <v>0</v>
      </c>
      <c r="Z33" s="22">
        <f t="shared" si="32"/>
        <v>0</v>
      </c>
      <c r="AA33" s="22">
        <f t="shared" si="32"/>
        <v>0</v>
      </c>
      <c r="AB33" s="22">
        <f t="shared" si="32"/>
        <v>0</v>
      </c>
      <c r="AC33" s="22">
        <f t="shared" si="32"/>
        <v>0</v>
      </c>
      <c r="AD33" s="22">
        <f t="shared" si="32"/>
        <v>0</v>
      </c>
      <c r="AE33" s="22">
        <f t="shared" si="32"/>
        <v>0</v>
      </c>
      <c r="AF33" s="22">
        <f t="shared" si="32"/>
        <v>0</v>
      </c>
      <c r="AG33" s="22">
        <f t="shared" si="32"/>
        <v>0</v>
      </c>
      <c r="AH33" s="50">
        <f t="shared" si="29"/>
        <v>481.1</v>
      </c>
    </row>
    <row r="34" spans="1:34" x14ac:dyDescent="0.25">
      <c r="A34" s="13" t="s">
        <v>36</v>
      </c>
      <c r="B34" s="38">
        <v>10</v>
      </c>
      <c r="C34" s="38"/>
      <c r="D34" s="38"/>
      <c r="E34" s="38"/>
      <c r="F34" s="38"/>
      <c r="G34" s="38">
        <v>51.38</v>
      </c>
      <c r="H34" s="38"/>
      <c r="I34" s="38">
        <v>147.4</v>
      </c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29"/>
        <v>208.78</v>
      </c>
    </row>
    <row r="35" spans="1:34" s="47" customFormat="1" x14ac:dyDescent="0.25">
      <c r="A35" s="46" t="s">
        <v>35</v>
      </c>
      <c r="B35" s="22">
        <f>B34*$B$9</f>
        <v>56.2</v>
      </c>
      <c r="C35" s="22">
        <f t="shared" ref="C35:L35" si="33">C34*$B$9</f>
        <v>0</v>
      </c>
      <c r="D35" s="22">
        <f t="shared" si="33"/>
        <v>0</v>
      </c>
      <c r="E35" s="22">
        <f t="shared" si="33"/>
        <v>0</v>
      </c>
      <c r="F35" s="22">
        <f t="shared" si="33"/>
        <v>0</v>
      </c>
      <c r="G35" s="22">
        <f t="shared" si="33"/>
        <v>288.75560000000002</v>
      </c>
      <c r="H35" s="22">
        <f t="shared" si="33"/>
        <v>0</v>
      </c>
      <c r="I35" s="22">
        <f t="shared" si="33"/>
        <v>828.38800000000003</v>
      </c>
      <c r="J35" s="22">
        <f t="shared" si="33"/>
        <v>0</v>
      </c>
      <c r="K35" s="22">
        <f t="shared" si="33"/>
        <v>0</v>
      </c>
      <c r="L35" s="22">
        <f t="shared" si="33"/>
        <v>0</v>
      </c>
      <c r="M35" s="22">
        <f t="shared" ref="M35:R35" si="34">M34*$B$9</f>
        <v>0</v>
      </c>
      <c r="N35" s="22">
        <f t="shared" si="34"/>
        <v>0</v>
      </c>
      <c r="O35" s="22">
        <f t="shared" si="34"/>
        <v>0</v>
      </c>
      <c r="P35" s="22">
        <f t="shared" si="34"/>
        <v>0</v>
      </c>
      <c r="Q35" s="22">
        <f t="shared" si="34"/>
        <v>0</v>
      </c>
      <c r="R35" s="22">
        <f t="shared" si="34"/>
        <v>0</v>
      </c>
      <c r="S35" s="22">
        <f t="shared" ref="S35:AG35" si="35">S34*$B$9</f>
        <v>0</v>
      </c>
      <c r="T35" s="22">
        <f t="shared" si="35"/>
        <v>0</v>
      </c>
      <c r="U35" s="22">
        <f t="shared" si="35"/>
        <v>0</v>
      </c>
      <c r="V35" s="22">
        <f t="shared" si="35"/>
        <v>0</v>
      </c>
      <c r="W35" s="22">
        <f t="shared" si="35"/>
        <v>0</v>
      </c>
      <c r="X35" s="22">
        <f t="shared" si="35"/>
        <v>0</v>
      </c>
      <c r="Y35" s="22">
        <f t="shared" si="35"/>
        <v>0</v>
      </c>
      <c r="Z35" s="22">
        <f t="shared" si="35"/>
        <v>0</v>
      </c>
      <c r="AA35" s="22">
        <f t="shared" si="35"/>
        <v>0</v>
      </c>
      <c r="AB35" s="22">
        <f t="shared" si="35"/>
        <v>0</v>
      </c>
      <c r="AC35" s="22">
        <f t="shared" si="35"/>
        <v>0</v>
      </c>
      <c r="AD35" s="22">
        <f t="shared" si="35"/>
        <v>0</v>
      </c>
      <c r="AE35" s="22">
        <f t="shared" si="35"/>
        <v>0</v>
      </c>
      <c r="AF35" s="22">
        <f t="shared" si="35"/>
        <v>0</v>
      </c>
      <c r="AG35" s="22">
        <f t="shared" si="35"/>
        <v>0</v>
      </c>
      <c r="AH35" s="50">
        <f t="shared" si="29"/>
        <v>1173.3436000000002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29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L37" si="36">C36*$B$10</f>
        <v>0</v>
      </c>
      <c r="D37" s="22">
        <f t="shared" si="36"/>
        <v>0</v>
      </c>
      <c r="E37" s="22">
        <f t="shared" si="36"/>
        <v>0</v>
      </c>
      <c r="F37" s="22">
        <f t="shared" si="36"/>
        <v>0</v>
      </c>
      <c r="G37" s="22">
        <f t="shared" si="36"/>
        <v>0</v>
      </c>
      <c r="H37" s="22">
        <f t="shared" si="36"/>
        <v>0</v>
      </c>
      <c r="I37" s="22">
        <f t="shared" si="36"/>
        <v>0</v>
      </c>
      <c r="J37" s="22">
        <f t="shared" si="36"/>
        <v>0</v>
      </c>
      <c r="K37" s="22">
        <f t="shared" si="36"/>
        <v>0</v>
      </c>
      <c r="L37" s="22">
        <f t="shared" si="36"/>
        <v>0</v>
      </c>
      <c r="M37" s="22">
        <f t="shared" ref="M37:R37" si="37">M36*$B$10</f>
        <v>0</v>
      </c>
      <c r="N37" s="22">
        <f t="shared" si="37"/>
        <v>0</v>
      </c>
      <c r="O37" s="22">
        <f t="shared" si="37"/>
        <v>0</v>
      </c>
      <c r="P37" s="22">
        <f t="shared" si="37"/>
        <v>0</v>
      </c>
      <c r="Q37" s="22">
        <f t="shared" si="37"/>
        <v>0</v>
      </c>
      <c r="R37" s="22">
        <f t="shared" si="37"/>
        <v>0</v>
      </c>
      <c r="S37" s="22">
        <f t="shared" ref="S37:AG37" si="38">S36*$B$10</f>
        <v>0</v>
      </c>
      <c r="T37" s="22">
        <f t="shared" si="38"/>
        <v>0</v>
      </c>
      <c r="U37" s="22">
        <f t="shared" si="38"/>
        <v>0</v>
      </c>
      <c r="V37" s="22">
        <f t="shared" si="38"/>
        <v>0</v>
      </c>
      <c r="W37" s="22">
        <f t="shared" si="38"/>
        <v>0</v>
      </c>
      <c r="X37" s="22">
        <f t="shared" si="38"/>
        <v>0</v>
      </c>
      <c r="Y37" s="22">
        <f t="shared" si="38"/>
        <v>0</v>
      </c>
      <c r="Z37" s="22">
        <f t="shared" si="38"/>
        <v>0</v>
      </c>
      <c r="AA37" s="22">
        <f t="shared" si="38"/>
        <v>0</v>
      </c>
      <c r="AB37" s="22">
        <f t="shared" si="38"/>
        <v>0</v>
      </c>
      <c r="AC37" s="22">
        <f t="shared" si="38"/>
        <v>0</v>
      </c>
      <c r="AD37" s="22">
        <f t="shared" si="38"/>
        <v>0</v>
      </c>
      <c r="AE37" s="22">
        <f t="shared" si="38"/>
        <v>0</v>
      </c>
      <c r="AF37" s="22">
        <f t="shared" si="38"/>
        <v>0</v>
      </c>
      <c r="AG37" s="22">
        <f t="shared" si="38"/>
        <v>0</v>
      </c>
      <c r="AH37" s="50">
        <f t="shared" si="29"/>
        <v>0</v>
      </c>
    </row>
    <row r="38" spans="1:34" s="47" customFormat="1" x14ac:dyDescent="0.25">
      <c r="A38" s="48" t="s">
        <v>41</v>
      </c>
      <c r="B38" s="20">
        <f>+B32+B34+B36</f>
        <v>10</v>
      </c>
      <c r="C38" s="20">
        <f t="shared" ref="C38:L38" si="39">+C32+C34+C36</f>
        <v>0</v>
      </c>
      <c r="D38" s="20">
        <f t="shared" si="39"/>
        <v>0</v>
      </c>
      <c r="E38" s="20">
        <f t="shared" si="39"/>
        <v>0</v>
      </c>
      <c r="F38" s="20">
        <f t="shared" si="39"/>
        <v>25</v>
      </c>
      <c r="G38" s="20">
        <f t="shared" si="39"/>
        <v>111.38</v>
      </c>
      <c r="H38" s="20">
        <f t="shared" si="39"/>
        <v>0</v>
      </c>
      <c r="I38" s="20">
        <f t="shared" si="39"/>
        <v>147.4</v>
      </c>
      <c r="J38" s="20">
        <f t="shared" si="39"/>
        <v>0</v>
      </c>
      <c r="K38" s="20">
        <f t="shared" si="39"/>
        <v>0</v>
      </c>
      <c r="L38" s="20">
        <f t="shared" si="39"/>
        <v>0</v>
      </c>
      <c r="M38" s="20">
        <f t="shared" ref="M38:S38" si="40">+M32+M34+M36</f>
        <v>0</v>
      </c>
      <c r="N38" s="20">
        <f t="shared" si="40"/>
        <v>0</v>
      </c>
      <c r="O38" s="20">
        <f t="shared" si="40"/>
        <v>0</v>
      </c>
      <c r="P38" s="20">
        <f t="shared" si="40"/>
        <v>0</v>
      </c>
      <c r="Q38" s="20">
        <f t="shared" si="40"/>
        <v>0</v>
      </c>
      <c r="R38" s="20">
        <f t="shared" si="40"/>
        <v>0</v>
      </c>
      <c r="S38" s="20">
        <f t="shared" si="40"/>
        <v>0</v>
      </c>
      <c r="T38" s="20">
        <f t="shared" ref="T38:AG38" si="41">+T32+T34+T36</f>
        <v>0</v>
      </c>
      <c r="U38" s="20">
        <f t="shared" si="41"/>
        <v>0</v>
      </c>
      <c r="V38" s="20">
        <f t="shared" si="41"/>
        <v>0</v>
      </c>
      <c r="W38" s="20">
        <f t="shared" si="41"/>
        <v>0</v>
      </c>
      <c r="X38" s="20">
        <f t="shared" si="41"/>
        <v>0</v>
      </c>
      <c r="Y38" s="20">
        <f t="shared" si="41"/>
        <v>0</v>
      </c>
      <c r="Z38" s="20">
        <f t="shared" si="41"/>
        <v>0</v>
      </c>
      <c r="AA38" s="20">
        <f t="shared" si="41"/>
        <v>0</v>
      </c>
      <c r="AB38" s="20">
        <f t="shared" si="41"/>
        <v>0</v>
      </c>
      <c r="AC38" s="20">
        <f t="shared" si="41"/>
        <v>0</v>
      </c>
      <c r="AD38" s="20">
        <f t="shared" si="41"/>
        <v>0</v>
      </c>
      <c r="AE38" s="20">
        <f t="shared" si="41"/>
        <v>0</v>
      </c>
      <c r="AF38" s="20">
        <f t="shared" si="41"/>
        <v>0</v>
      </c>
      <c r="AG38" s="20">
        <f t="shared" si="41"/>
        <v>0</v>
      </c>
      <c r="AH38" s="27">
        <f t="shared" si="29"/>
        <v>293.77999999999997</v>
      </c>
    </row>
    <row r="39" spans="1:34" s="47" customFormat="1" x14ac:dyDescent="0.25">
      <c r="A39" s="48" t="s">
        <v>42</v>
      </c>
      <c r="B39" s="19">
        <f>+B33+B35+B37</f>
        <v>56.2</v>
      </c>
      <c r="C39" s="19">
        <f t="shared" ref="C39:L39" si="42">+C33+C35+C37</f>
        <v>0</v>
      </c>
      <c r="D39" s="19">
        <f t="shared" si="42"/>
        <v>0</v>
      </c>
      <c r="E39" s="19">
        <f t="shared" si="42"/>
        <v>0</v>
      </c>
      <c r="F39" s="19">
        <f t="shared" si="42"/>
        <v>141.5</v>
      </c>
      <c r="G39" s="19">
        <f t="shared" si="42"/>
        <v>628.35560000000009</v>
      </c>
      <c r="H39" s="19">
        <f t="shared" si="42"/>
        <v>0</v>
      </c>
      <c r="I39" s="19">
        <f t="shared" si="42"/>
        <v>828.38800000000003</v>
      </c>
      <c r="J39" s="19">
        <f t="shared" si="42"/>
        <v>0</v>
      </c>
      <c r="K39" s="19">
        <f t="shared" si="42"/>
        <v>0</v>
      </c>
      <c r="L39" s="19">
        <f t="shared" si="42"/>
        <v>0</v>
      </c>
      <c r="M39" s="19">
        <f t="shared" ref="M39:S39" si="43">+M33+M35+M37</f>
        <v>0</v>
      </c>
      <c r="N39" s="19">
        <f t="shared" si="43"/>
        <v>0</v>
      </c>
      <c r="O39" s="19">
        <f t="shared" si="43"/>
        <v>0</v>
      </c>
      <c r="P39" s="19">
        <f t="shared" si="43"/>
        <v>0</v>
      </c>
      <c r="Q39" s="19">
        <f t="shared" si="43"/>
        <v>0</v>
      </c>
      <c r="R39" s="19">
        <f t="shared" si="43"/>
        <v>0</v>
      </c>
      <c r="S39" s="19">
        <f t="shared" si="43"/>
        <v>0</v>
      </c>
      <c r="T39" s="19">
        <f t="shared" ref="T39:AG39" si="44">+T33+T35+T37</f>
        <v>0</v>
      </c>
      <c r="U39" s="19">
        <f t="shared" si="44"/>
        <v>0</v>
      </c>
      <c r="V39" s="19">
        <f t="shared" si="44"/>
        <v>0</v>
      </c>
      <c r="W39" s="19">
        <f t="shared" si="44"/>
        <v>0</v>
      </c>
      <c r="X39" s="19">
        <f t="shared" si="44"/>
        <v>0</v>
      </c>
      <c r="Y39" s="19">
        <f t="shared" si="44"/>
        <v>0</v>
      </c>
      <c r="Z39" s="19">
        <f t="shared" si="44"/>
        <v>0</v>
      </c>
      <c r="AA39" s="19">
        <f t="shared" si="44"/>
        <v>0</v>
      </c>
      <c r="AB39" s="19">
        <f t="shared" si="44"/>
        <v>0</v>
      </c>
      <c r="AC39" s="19">
        <f t="shared" si="44"/>
        <v>0</v>
      </c>
      <c r="AD39" s="19">
        <f t="shared" si="44"/>
        <v>0</v>
      </c>
      <c r="AE39" s="19">
        <f t="shared" si="44"/>
        <v>0</v>
      </c>
      <c r="AF39" s="19">
        <f t="shared" si="44"/>
        <v>0</v>
      </c>
      <c r="AG39" s="19">
        <f t="shared" si="44"/>
        <v>0</v>
      </c>
      <c r="AH39" s="49">
        <f t="shared" si="29"/>
        <v>1654.4436000000001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>
        <v>107.82</v>
      </c>
      <c r="I40" s="36">
        <v>21.52</v>
      </c>
      <c r="J40" s="36"/>
      <c r="K40" s="36">
        <v>6.77</v>
      </c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29"/>
        <v>136.11000000000001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L41" si="45">C40*$B$8</f>
        <v>0</v>
      </c>
      <c r="D41" s="22">
        <f t="shared" si="45"/>
        <v>0</v>
      </c>
      <c r="E41" s="22">
        <f t="shared" si="45"/>
        <v>0</v>
      </c>
      <c r="F41" s="22">
        <f t="shared" si="45"/>
        <v>0</v>
      </c>
      <c r="G41" s="22">
        <f t="shared" si="45"/>
        <v>0</v>
      </c>
      <c r="H41" s="22">
        <f t="shared" si="45"/>
        <v>610.26120000000003</v>
      </c>
      <c r="I41" s="22">
        <f t="shared" si="45"/>
        <v>121.8032</v>
      </c>
      <c r="J41" s="22">
        <f t="shared" si="45"/>
        <v>0</v>
      </c>
      <c r="K41" s="22">
        <f t="shared" si="45"/>
        <v>38.318199999999997</v>
      </c>
      <c r="L41" s="22">
        <f t="shared" si="45"/>
        <v>0</v>
      </c>
      <c r="M41" s="22">
        <f t="shared" ref="M41:R41" si="46">M40*$B$8</f>
        <v>0</v>
      </c>
      <c r="N41" s="22">
        <f t="shared" si="46"/>
        <v>0</v>
      </c>
      <c r="O41" s="22">
        <f t="shared" si="46"/>
        <v>0</v>
      </c>
      <c r="P41" s="22">
        <f t="shared" si="46"/>
        <v>0</v>
      </c>
      <c r="Q41" s="22">
        <f t="shared" si="46"/>
        <v>0</v>
      </c>
      <c r="R41" s="22">
        <f t="shared" si="46"/>
        <v>0</v>
      </c>
      <c r="S41" s="22">
        <f t="shared" ref="S41:AG41" si="47">S40*$B$8</f>
        <v>0</v>
      </c>
      <c r="T41" s="22">
        <f t="shared" si="47"/>
        <v>0</v>
      </c>
      <c r="U41" s="22">
        <f t="shared" si="47"/>
        <v>0</v>
      </c>
      <c r="V41" s="22">
        <f t="shared" si="47"/>
        <v>0</v>
      </c>
      <c r="W41" s="22">
        <f t="shared" si="47"/>
        <v>0</v>
      </c>
      <c r="X41" s="22">
        <f t="shared" si="47"/>
        <v>0</v>
      </c>
      <c r="Y41" s="22">
        <f t="shared" si="47"/>
        <v>0</v>
      </c>
      <c r="Z41" s="22">
        <f t="shared" si="47"/>
        <v>0</v>
      </c>
      <c r="AA41" s="22">
        <f t="shared" si="47"/>
        <v>0</v>
      </c>
      <c r="AB41" s="22">
        <f t="shared" si="47"/>
        <v>0</v>
      </c>
      <c r="AC41" s="22">
        <f t="shared" si="47"/>
        <v>0</v>
      </c>
      <c r="AD41" s="22">
        <f t="shared" si="47"/>
        <v>0</v>
      </c>
      <c r="AE41" s="22">
        <f t="shared" si="47"/>
        <v>0</v>
      </c>
      <c r="AF41" s="22">
        <f t="shared" si="47"/>
        <v>0</v>
      </c>
      <c r="AG41" s="22">
        <f t="shared" si="47"/>
        <v>0</v>
      </c>
      <c r="AH41" s="50">
        <f t="shared" si="29"/>
        <v>770.38260000000002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>
        <v>99.01</v>
      </c>
      <c r="H42" s="38"/>
      <c r="I42" s="38">
        <v>15.27</v>
      </c>
      <c r="J42" s="38">
        <v>47.52</v>
      </c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29"/>
        <v>161.80000000000001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L43" si="48">C42*$B$9</f>
        <v>0</v>
      </c>
      <c r="D43" s="22">
        <f t="shared" si="48"/>
        <v>0</v>
      </c>
      <c r="E43" s="22">
        <f t="shared" si="48"/>
        <v>0</v>
      </c>
      <c r="F43" s="22">
        <f t="shared" si="48"/>
        <v>0</v>
      </c>
      <c r="G43" s="22">
        <f t="shared" si="48"/>
        <v>556.43619999999999</v>
      </c>
      <c r="H43" s="22">
        <f t="shared" si="48"/>
        <v>0</v>
      </c>
      <c r="I43" s="22">
        <f t="shared" si="48"/>
        <v>85.817399999999992</v>
      </c>
      <c r="J43" s="22">
        <f t="shared" si="48"/>
        <v>267.06240000000003</v>
      </c>
      <c r="K43" s="22">
        <f t="shared" si="48"/>
        <v>0</v>
      </c>
      <c r="L43" s="22">
        <f t="shared" si="48"/>
        <v>0</v>
      </c>
      <c r="M43" s="22">
        <f t="shared" ref="M43:R43" si="49">M42*$B$9</f>
        <v>0</v>
      </c>
      <c r="N43" s="22">
        <f t="shared" si="49"/>
        <v>0</v>
      </c>
      <c r="O43" s="22">
        <f t="shared" si="49"/>
        <v>0</v>
      </c>
      <c r="P43" s="22">
        <f t="shared" si="49"/>
        <v>0</v>
      </c>
      <c r="Q43" s="22">
        <f t="shared" si="49"/>
        <v>0</v>
      </c>
      <c r="R43" s="22">
        <f t="shared" si="49"/>
        <v>0</v>
      </c>
      <c r="S43" s="22">
        <f t="shared" ref="S43:AG43" si="50">S42*$B$9</f>
        <v>0</v>
      </c>
      <c r="T43" s="22">
        <f t="shared" si="50"/>
        <v>0</v>
      </c>
      <c r="U43" s="22">
        <f t="shared" si="50"/>
        <v>0</v>
      </c>
      <c r="V43" s="22">
        <f t="shared" si="50"/>
        <v>0</v>
      </c>
      <c r="W43" s="22">
        <f t="shared" si="50"/>
        <v>0</v>
      </c>
      <c r="X43" s="22">
        <f t="shared" si="50"/>
        <v>0</v>
      </c>
      <c r="Y43" s="22">
        <f t="shared" si="50"/>
        <v>0</v>
      </c>
      <c r="Z43" s="22">
        <f t="shared" si="50"/>
        <v>0</v>
      </c>
      <c r="AA43" s="22">
        <f t="shared" si="50"/>
        <v>0</v>
      </c>
      <c r="AB43" s="22">
        <f t="shared" si="50"/>
        <v>0</v>
      </c>
      <c r="AC43" s="22">
        <f t="shared" si="50"/>
        <v>0</v>
      </c>
      <c r="AD43" s="22">
        <f t="shared" si="50"/>
        <v>0</v>
      </c>
      <c r="AE43" s="22">
        <f t="shared" si="50"/>
        <v>0</v>
      </c>
      <c r="AF43" s="22">
        <f t="shared" si="50"/>
        <v>0</v>
      </c>
      <c r="AG43" s="22">
        <f t="shared" si="50"/>
        <v>0</v>
      </c>
      <c r="AH43" s="50">
        <f t="shared" si="29"/>
        <v>909.31600000000003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29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L45" si="51">C44*$B$10</f>
        <v>0</v>
      </c>
      <c r="D45" s="22">
        <f t="shared" si="51"/>
        <v>0</v>
      </c>
      <c r="E45" s="22">
        <f t="shared" si="51"/>
        <v>0</v>
      </c>
      <c r="F45" s="22">
        <f t="shared" si="51"/>
        <v>0</v>
      </c>
      <c r="G45" s="22">
        <f t="shared" si="51"/>
        <v>0</v>
      </c>
      <c r="H45" s="22">
        <f t="shared" si="51"/>
        <v>0</v>
      </c>
      <c r="I45" s="22">
        <f t="shared" si="51"/>
        <v>0</v>
      </c>
      <c r="J45" s="22">
        <f t="shared" si="51"/>
        <v>0</v>
      </c>
      <c r="K45" s="22">
        <f t="shared" si="51"/>
        <v>0</v>
      </c>
      <c r="L45" s="22">
        <f t="shared" si="51"/>
        <v>0</v>
      </c>
      <c r="M45" s="22">
        <f t="shared" ref="M45:R45" si="52">M44*$B$10</f>
        <v>0</v>
      </c>
      <c r="N45" s="22">
        <f t="shared" si="52"/>
        <v>0</v>
      </c>
      <c r="O45" s="22">
        <f t="shared" si="52"/>
        <v>0</v>
      </c>
      <c r="P45" s="22">
        <f t="shared" si="52"/>
        <v>0</v>
      </c>
      <c r="Q45" s="22">
        <f t="shared" si="52"/>
        <v>0</v>
      </c>
      <c r="R45" s="22">
        <f t="shared" si="52"/>
        <v>0</v>
      </c>
      <c r="S45" s="22">
        <f t="shared" ref="S45:AG45" si="53">S44*$B$10</f>
        <v>0</v>
      </c>
      <c r="T45" s="22">
        <f t="shared" si="53"/>
        <v>0</v>
      </c>
      <c r="U45" s="22">
        <f t="shared" si="53"/>
        <v>0</v>
      </c>
      <c r="V45" s="22">
        <f t="shared" si="53"/>
        <v>0</v>
      </c>
      <c r="W45" s="22">
        <f t="shared" si="53"/>
        <v>0</v>
      </c>
      <c r="X45" s="22">
        <f t="shared" si="53"/>
        <v>0</v>
      </c>
      <c r="Y45" s="22">
        <f t="shared" si="53"/>
        <v>0</v>
      </c>
      <c r="Z45" s="22">
        <f t="shared" si="53"/>
        <v>0</v>
      </c>
      <c r="AA45" s="22">
        <f t="shared" si="53"/>
        <v>0</v>
      </c>
      <c r="AB45" s="22">
        <f t="shared" si="53"/>
        <v>0</v>
      </c>
      <c r="AC45" s="22">
        <f t="shared" si="53"/>
        <v>0</v>
      </c>
      <c r="AD45" s="22">
        <f t="shared" si="53"/>
        <v>0</v>
      </c>
      <c r="AE45" s="22">
        <f t="shared" si="53"/>
        <v>0</v>
      </c>
      <c r="AF45" s="22">
        <f t="shared" si="53"/>
        <v>0</v>
      </c>
      <c r="AG45" s="22">
        <f t="shared" si="53"/>
        <v>0</v>
      </c>
      <c r="AH45" s="50">
        <f t="shared" si="29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L46" si="54">+C40+C42+C44</f>
        <v>0</v>
      </c>
      <c r="D46" s="20">
        <f t="shared" si="54"/>
        <v>0</v>
      </c>
      <c r="E46" s="20">
        <f t="shared" si="54"/>
        <v>0</v>
      </c>
      <c r="F46" s="20">
        <f t="shared" si="54"/>
        <v>0</v>
      </c>
      <c r="G46" s="20">
        <f t="shared" si="54"/>
        <v>99.01</v>
      </c>
      <c r="H46" s="20">
        <f t="shared" si="54"/>
        <v>107.82</v>
      </c>
      <c r="I46" s="20">
        <f t="shared" si="54"/>
        <v>36.79</v>
      </c>
      <c r="J46" s="20">
        <f t="shared" si="54"/>
        <v>47.52</v>
      </c>
      <c r="K46" s="20">
        <f t="shared" si="54"/>
        <v>6.77</v>
      </c>
      <c r="L46" s="20">
        <f t="shared" si="54"/>
        <v>0</v>
      </c>
      <c r="M46" s="20">
        <f t="shared" ref="M46:S46" si="55">+M40+M42+M44</f>
        <v>0</v>
      </c>
      <c r="N46" s="20">
        <f t="shared" si="55"/>
        <v>0</v>
      </c>
      <c r="O46" s="20">
        <f t="shared" si="55"/>
        <v>0</v>
      </c>
      <c r="P46" s="20">
        <f t="shared" si="55"/>
        <v>0</v>
      </c>
      <c r="Q46" s="20">
        <f t="shared" si="55"/>
        <v>0</v>
      </c>
      <c r="R46" s="20">
        <f t="shared" si="55"/>
        <v>0</v>
      </c>
      <c r="S46" s="20">
        <f t="shared" si="55"/>
        <v>0</v>
      </c>
      <c r="T46" s="20">
        <f t="shared" ref="T46:AG46" si="56">+T40+T42+T44</f>
        <v>0</v>
      </c>
      <c r="U46" s="20">
        <f t="shared" si="56"/>
        <v>0</v>
      </c>
      <c r="V46" s="20">
        <f t="shared" si="56"/>
        <v>0</v>
      </c>
      <c r="W46" s="20">
        <f t="shared" si="56"/>
        <v>0</v>
      </c>
      <c r="X46" s="20">
        <f t="shared" si="56"/>
        <v>0</v>
      </c>
      <c r="Y46" s="20">
        <f t="shared" si="56"/>
        <v>0</v>
      </c>
      <c r="Z46" s="20">
        <f t="shared" si="56"/>
        <v>0</v>
      </c>
      <c r="AA46" s="20">
        <f t="shared" si="56"/>
        <v>0</v>
      </c>
      <c r="AB46" s="20">
        <f t="shared" si="56"/>
        <v>0</v>
      </c>
      <c r="AC46" s="20">
        <f t="shared" si="56"/>
        <v>0</v>
      </c>
      <c r="AD46" s="20">
        <f t="shared" si="56"/>
        <v>0</v>
      </c>
      <c r="AE46" s="20">
        <f t="shared" si="56"/>
        <v>0</v>
      </c>
      <c r="AF46" s="20">
        <f t="shared" si="56"/>
        <v>0</v>
      </c>
      <c r="AG46" s="20">
        <f t="shared" si="56"/>
        <v>0</v>
      </c>
      <c r="AH46" s="27">
        <f t="shared" si="29"/>
        <v>297.90999999999997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ref="C47:L47" si="57">+C41+C43+C45</f>
        <v>0</v>
      </c>
      <c r="D47" s="19">
        <f t="shared" si="57"/>
        <v>0</v>
      </c>
      <c r="E47" s="19">
        <f t="shared" si="57"/>
        <v>0</v>
      </c>
      <c r="F47" s="19">
        <f t="shared" si="57"/>
        <v>0</v>
      </c>
      <c r="G47" s="19">
        <f t="shared" si="57"/>
        <v>556.43619999999999</v>
      </c>
      <c r="H47" s="19">
        <f t="shared" si="57"/>
        <v>610.26120000000003</v>
      </c>
      <c r="I47" s="19">
        <f t="shared" si="57"/>
        <v>207.6206</v>
      </c>
      <c r="J47" s="19">
        <f t="shared" si="57"/>
        <v>267.06240000000003</v>
      </c>
      <c r="K47" s="19">
        <f t="shared" si="57"/>
        <v>38.318199999999997</v>
      </c>
      <c r="L47" s="19">
        <f t="shared" si="57"/>
        <v>0</v>
      </c>
      <c r="M47" s="19">
        <f t="shared" ref="M47:S47" si="58">+M41+M43+M45</f>
        <v>0</v>
      </c>
      <c r="N47" s="19">
        <f t="shared" si="58"/>
        <v>0</v>
      </c>
      <c r="O47" s="19">
        <f t="shared" si="58"/>
        <v>0</v>
      </c>
      <c r="P47" s="19">
        <f t="shared" si="58"/>
        <v>0</v>
      </c>
      <c r="Q47" s="19">
        <f t="shared" si="58"/>
        <v>0</v>
      </c>
      <c r="R47" s="19">
        <f t="shared" si="58"/>
        <v>0</v>
      </c>
      <c r="S47" s="19">
        <f t="shared" si="58"/>
        <v>0</v>
      </c>
      <c r="T47" s="19">
        <f t="shared" ref="T47:AG47" si="59">+T41+T43+T45</f>
        <v>0</v>
      </c>
      <c r="U47" s="19">
        <f t="shared" si="59"/>
        <v>0</v>
      </c>
      <c r="V47" s="19">
        <f t="shared" si="59"/>
        <v>0</v>
      </c>
      <c r="W47" s="19">
        <f t="shared" si="59"/>
        <v>0</v>
      </c>
      <c r="X47" s="19">
        <f t="shared" si="59"/>
        <v>0</v>
      </c>
      <c r="Y47" s="19">
        <f t="shared" si="59"/>
        <v>0</v>
      </c>
      <c r="Z47" s="19">
        <f t="shared" si="59"/>
        <v>0</v>
      </c>
      <c r="AA47" s="19">
        <f t="shared" si="59"/>
        <v>0</v>
      </c>
      <c r="AB47" s="19">
        <f t="shared" si="59"/>
        <v>0</v>
      </c>
      <c r="AC47" s="19">
        <f t="shared" si="59"/>
        <v>0</v>
      </c>
      <c r="AD47" s="19">
        <f t="shared" si="59"/>
        <v>0</v>
      </c>
      <c r="AE47" s="19">
        <f t="shared" si="59"/>
        <v>0</v>
      </c>
      <c r="AF47" s="19">
        <f t="shared" si="59"/>
        <v>0</v>
      </c>
      <c r="AG47" s="19">
        <f t="shared" si="59"/>
        <v>0</v>
      </c>
      <c r="AH47" s="49">
        <f t="shared" si="29"/>
        <v>1679.6985999999999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29"/>
        <v>0</v>
      </c>
    </row>
    <row r="49" spans="1:34" x14ac:dyDescent="0.25">
      <c r="A49" s="17" t="s">
        <v>14</v>
      </c>
      <c r="B49" s="44">
        <v>2595.64</v>
      </c>
      <c r="C49" s="44">
        <v>1903.83</v>
      </c>
      <c r="D49" s="44">
        <v>589.53</v>
      </c>
      <c r="E49" s="44">
        <v>2455.85</v>
      </c>
      <c r="F49" s="44">
        <v>2236.17</v>
      </c>
      <c r="G49" s="44">
        <v>3066.96</v>
      </c>
      <c r="H49" s="44">
        <v>2469.25</v>
      </c>
      <c r="I49" s="44">
        <v>2379.27</v>
      </c>
      <c r="J49" s="44">
        <v>1762.21</v>
      </c>
      <c r="K49" s="44">
        <v>321.68</v>
      </c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29"/>
        <v>19780.39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29"/>
        <v>0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29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29"/>
        <v>0</v>
      </c>
    </row>
    <row r="53" spans="1:34" x14ac:dyDescent="0.25">
      <c r="A53" s="17" t="s">
        <v>18</v>
      </c>
      <c r="B53" s="44">
        <v>77.55</v>
      </c>
      <c r="C53" s="44">
        <v>196.9</v>
      </c>
      <c r="D53" s="44">
        <v>162.38</v>
      </c>
      <c r="E53" s="44">
        <v>511.76</v>
      </c>
      <c r="F53" s="44">
        <v>388.46</v>
      </c>
      <c r="G53" s="44">
        <v>393.34</v>
      </c>
      <c r="H53" s="44">
        <v>392.49</v>
      </c>
      <c r="I53" s="44"/>
      <c r="J53" s="44"/>
      <c r="K53" s="44">
        <v>116.22</v>
      </c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29"/>
        <v>2239.1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29"/>
        <v>0</v>
      </c>
    </row>
    <row r="55" spans="1:34" x14ac:dyDescent="0.25">
      <c r="A55" s="17" t="s">
        <v>52</v>
      </c>
      <c r="B55" s="44">
        <v>99.68</v>
      </c>
      <c r="C55" s="44">
        <v>224.29</v>
      </c>
      <c r="D55" s="44"/>
      <c r="E55" s="44">
        <v>116.27</v>
      </c>
      <c r="F55" s="44"/>
      <c r="G55" s="44">
        <v>154.77000000000001</v>
      </c>
      <c r="H55" s="44">
        <v>24.23</v>
      </c>
      <c r="I55" s="44">
        <v>6</v>
      </c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29"/>
        <v>625.24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29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29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29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6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6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6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6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6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5284.31</v>
      </c>
      <c r="C64" s="53">
        <f t="shared" ref="C64:AG64" si="61">+C15+C23+C31+C39+C47+C48+C49+C50+C51+C52+C53+C54+C55+C56+C57+C58+C59+C60+C61+C62+C63</f>
        <v>3618.44</v>
      </c>
      <c r="D64" s="53">
        <f t="shared" si="61"/>
        <v>1585.77</v>
      </c>
      <c r="E64" s="53">
        <f t="shared" si="61"/>
        <v>6857.2400000000007</v>
      </c>
      <c r="F64" s="53">
        <f t="shared" si="61"/>
        <v>5028.7700000000004</v>
      </c>
      <c r="G64" s="53">
        <f t="shared" si="61"/>
        <v>8222.5418000000009</v>
      </c>
      <c r="H64" s="53">
        <f t="shared" si="61"/>
        <v>5832.051199999999</v>
      </c>
      <c r="I64" s="53">
        <f t="shared" si="61"/>
        <v>6804.0385999999999</v>
      </c>
      <c r="J64" s="53">
        <f t="shared" si="61"/>
        <v>3529.0524000000005</v>
      </c>
      <c r="K64" s="53">
        <f t="shared" si="61"/>
        <v>721.93820000000005</v>
      </c>
      <c r="L64" s="53">
        <f t="shared" si="61"/>
        <v>0</v>
      </c>
      <c r="M64" s="53">
        <f t="shared" si="61"/>
        <v>0</v>
      </c>
      <c r="N64" s="53">
        <f t="shared" si="61"/>
        <v>0</v>
      </c>
      <c r="O64" s="53">
        <f t="shared" si="61"/>
        <v>0</v>
      </c>
      <c r="P64" s="53">
        <f t="shared" si="61"/>
        <v>0</v>
      </c>
      <c r="Q64" s="53">
        <f t="shared" si="61"/>
        <v>0</v>
      </c>
      <c r="R64" s="53">
        <f t="shared" si="61"/>
        <v>0</v>
      </c>
      <c r="S64" s="53">
        <f t="shared" si="61"/>
        <v>0</v>
      </c>
      <c r="T64" s="53">
        <f t="shared" si="61"/>
        <v>0</v>
      </c>
      <c r="U64" s="53">
        <f t="shared" si="61"/>
        <v>0</v>
      </c>
      <c r="V64" s="53">
        <f t="shared" si="61"/>
        <v>0</v>
      </c>
      <c r="W64" s="53">
        <f t="shared" si="61"/>
        <v>0</v>
      </c>
      <c r="X64" s="53">
        <f t="shared" si="61"/>
        <v>0</v>
      </c>
      <c r="Y64" s="53">
        <f t="shared" si="61"/>
        <v>0</v>
      </c>
      <c r="Z64" s="53">
        <f t="shared" si="61"/>
        <v>0</v>
      </c>
      <c r="AA64" s="53">
        <f t="shared" si="61"/>
        <v>0</v>
      </c>
      <c r="AB64" s="53">
        <f t="shared" si="61"/>
        <v>0</v>
      </c>
      <c r="AC64" s="53">
        <f t="shared" si="61"/>
        <v>0</v>
      </c>
      <c r="AD64" s="53">
        <f t="shared" si="61"/>
        <v>0</v>
      </c>
      <c r="AE64" s="53">
        <f t="shared" si="61"/>
        <v>0</v>
      </c>
      <c r="AF64" s="53">
        <f t="shared" si="61"/>
        <v>0</v>
      </c>
      <c r="AG64" s="53">
        <f t="shared" si="61"/>
        <v>0</v>
      </c>
      <c r="AH64" s="52">
        <f t="shared" si="60"/>
        <v>47484.152200000004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1 N</v>
      </c>
      <c r="D66" s="55" t="str">
        <f t="shared" ref="D66:AG66" si="62">D11</f>
        <v>CAJA 4 D</v>
      </c>
      <c r="E66" s="55" t="str">
        <f t="shared" si="62"/>
        <v>CAJA 1 N</v>
      </c>
      <c r="F66" s="55" t="str">
        <f t="shared" si="62"/>
        <v>CAJA 2 N</v>
      </c>
      <c r="G66" s="55" t="str">
        <f t="shared" si="62"/>
        <v>CAJA 3 N</v>
      </c>
      <c r="H66" s="55" t="str">
        <f t="shared" si="62"/>
        <v>CAJA 4 N</v>
      </c>
      <c r="I66" s="55" t="str">
        <f t="shared" si="62"/>
        <v>CAJA 5 N</v>
      </c>
      <c r="J66" s="55" t="str">
        <f t="shared" si="62"/>
        <v>CAJA 6 N</v>
      </c>
      <c r="K66" s="55" t="str">
        <f t="shared" si="62"/>
        <v>CAJA 14 N</v>
      </c>
      <c r="L66" s="55">
        <f t="shared" si="62"/>
        <v>0</v>
      </c>
      <c r="M66" s="55">
        <f t="shared" si="62"/>
        <v>0</v>
      </c>
      <c r="N66" s="55">
        <f t="shared" si="62"/>
        <v>0</v>
      </c>
      <c r="O66" s="55">
        <f t="shared" si="62"/>
        <v>0</v>
      </c>
      <c r="P66" s="55">
        <f t="shared" si="62"/>
        <v>0</v>
      </c>
      <c r="Q66" s="55">
        <f t="shared" si="62"/>
        <v>0</v>
      </c>
      <c r="R66" s="55">
        <f t="shared" si="62"/>
        <v>0</v>
      </c>
      <c r="S66" s="55">
        <f t="shared" si="62"/>
        <v>0</v>
      </c>
      <c r="T66" s="55">
        <f t="shared" si="62"/>
        <v>0</v>
      </c>
      <c r="U66" s="55">
        <f t="shared" si="62"/>
        <v>0</v>
      </c>
      <c r="V66" s="55">
        <f t="shared" si="62"/>
        <v>0</v>
      </c>
      <c r="W66" s="55">
        <f t="shared" si="62"/>
        <v>0</v>
      </c>
      <c r="X66" s="55">
        <f t="shared" si="62"/>
        <v>0</v>
      </c>
      <c r="Y66" s="55">
        <f t="shared" si="62"/>
        <v>0</v>
      </c>
      <c r="Z66" s="55">
        <f t="shared" si="62"/>
        <v>0</v>
      </c>
      <c r="AA66" s="55">
        <f t="shared" si="62"/>
        <v>0</v>
      </c>
      <c r="AB66" s="55">
        <f t="shared" si="62"/>
        <v>0</v>
      </c>
      <c r="AC66" s="55">
        <f t="shared" si="62"/>
        <v>0</v>
      </c>
      <c r="AD66" s="55">
        <f t="shared" si="62"/>
        <v>0</v>
      </c>
      <c r="AE66" s="55">
        <f t="shared" si="62"/>
        <v>0</v>
      </c>
      <c r="AF66" s="55">
        <f t="shared" si="62"/>
        <v>0</v>
      </c>
      <c r="AG66" s="55">
        <f t="shared" si="62"/>
        <v>0</v>
      </c>
      <c r="AH66" s="55">
        <f>SUM(B66:AG66)</f>
        <v>0</v>
      </c>
    </row>
    <row r="67" spans="1:34" s="47" customFormat="1" x14ac:dyDescent="0.25">
      <c r="A67" s="56" t="s">
        <v>3</v>
      </c>
      <c r="B67" s="57">
        <f>B12</f>
        <v>5282.39</v>
      </c>
      <c r="C67" s="57">
        <f t="shared" ref="C67:L67" si="63">C12</f>
        <v>3616.03</v>
      </c>
      <c r="D67" s="57">
        <f t="shared" si="63"/>
        <v>1575.8</v>
      </c>
      <c r="E67" s="57">
        <f t="shared" si="63"/>
        <v>6855.54</v>
      </c>
      <c r="F67" s="57">
        <f t="shared" si="63"/>
        <v>5010.8999999999996</v>
      </c>
      <c r="G67" s="57">
        <f t="shared" si="63"/>
        <v>8221.31</v>
      </c>
      <c r="H67" s="57">
        <f t="shared" si="63"/>
        <v>5826.53</v>
      </c>
      <c r="I67" s="57">
        <f t="shared" si="63"/>
        <v>6797.34</v>
      </c>
      <c r="J67" s="57">
        <f t="shared" si="63"/>
        <v>3526.71</v>
      </c>
      <c r="K67" s="57">
        <f t="shared" si="63"/>
        <v>711.62</v>
      </c>
      <c r="L67" s="57">
        <f t="shared" si="63"/>
        <v>0</v>
      </c>
      <c r="M67" s="57">
        <f t="shared" ref="M67:AG67" si="64">M12</f>
        <v>0</v>
      </c>
      <c r="N67" s="57">
        <f t="shared" si="64"/>
        <v>0</v>
      </c>
      <c r="O67" s="57">
        <f t="shared" si="64"/>
        <v>0</v>
      </c>
      <c r="P67" s="57">
        <f t="shared" si="64"/>
        <v>0</v>
      </c>
      <c r="Q67" s="57">
        <f t="shared" si="64"/>
        <v>0</v>
      </c>
      <c r="R67" s="57">
        <f t="shared" si="64"/>
        <v>0</v>
      </c>
      <c r="S67" s="57">
        <f t="shared" si="64"/>
        <v>0</v>
      </c>
      <c r="T67" s="57">
        <f t="shared" si="64"/>
        <v>0</v>
      </c>
      <c r="U67" s="57">
        <f t="shared" si="64"/>
        <v>0</v>
      </c>
      <c r="V67" s="57">
        <f t="shared" si="64"/>
        <v>0</v>
      </c>
      <c r="W67" s="57">
        <f t="shared" si="64"/>
        <v>0</v>
      </c>
      <c r="X67" s="57">
        <f t="shared" si="64"/>
        <v>0</v>
      </c>
      <c r="Y67" s="57">
        <f t="shared" si="64"/>
        <v>0</v>
      </c>
      <c r="Z67" s="57">
        <f t="shared" si="64"/>
        <v>0</v>
      </c>
      <c r="AA67" s="57">
        <f t="shared" si="64"/>
        <v>0</v>
      </c>
      <c r="AB67" s="57">
        <f t="shared" si="64"/>
        <v>0</v>
      </c>
      <c r="AC67" s="57">
        <f t="shared" si="64"/>
        <v>0</v>
      </c>
      <c r="AD67" s="57">
        <f t="shared" si="64"/>
        <v>0</v>
      </c>
      <c r="AE67" s="57">
        <f t="shared" si="64"/>
        <v>0</v>
      </c>
      <c r="AF67" s="57">
        <f t="shared" si="64"/>
        <v>0</v>
      </c>
      <c r="AG67" s="57">
        <f t="shared" si="64"/>
        <v>0</v>
      </c>
      <c r="AH67" s="50">
        <f>SUM(B67:AG67)</f>
        <v>47424.17</v>
      </c>
    </row>
    <row r="68" spans="1:34" s="47" customFormat="1" x14ac:dyDescent="0.25">
      <c r="A68" s="58" t="s">
        <v>93</v>
      </c>
      <c r="B68" s="59">
        <f t="shared" ref="B68:L68" si="65">+B13+B14</f>
        <v>0</v>
      </c>
      <c r="C68" s="59">
        <f t="shared" si="65"/>
        <v>0</v>
      </c>
      <c r="D68" s="59">
        <f t="shared" si="65"/>
        <v>0</v>
      </c>
      <c r="E68" s="59">
        <f t="shared" si="65"/>
        <v>0</v>
      </c>
      <c r="F68" s="59">
        <f t="shared" si="65"/>
        <v>0</v>
      </c>
      <c r="G68" s="59">
        <f t="shared" si="65"/>
        <v>0</v>
      </c>
      <c r="H68" s="59">
        <f t="shared" si="65"/>
        <v>0</v>
      </c>
      <c r="I68" s="59">
        <f t="shared" si="65"/>
        <v>0</v>
      </c>
      <c r="J68" s="59">
        <f t="shared" si="65"/>
        <v>0</v>
      </c>
      <c r="K68" s="59">
        <f t="shared" si="65"/>
        <v>0</v>
      </c>
      <c r="L68" s="59">
        <f t="shared" si="65"/>
        <v>0</v>
      </c>
      <c r="M68" s="59">
        <f t="shared" ref="M68:AG68" si="66">+M13+M14</f>
        <v>0</v>
      </c>
      <c r="N68" s="59">
        <f t="shared" si="66"/>
        <v>0</v>
      </c>
      <c r="O68" s="59">
        <f t="shared" si="66"/>
        <v>0</v>
      </c>
      <c r="P68" s="59">
        <f t="shared" si="66"/>
        <v>0</v>
      </c>
      <c r="Q68" s="59">
        <f t="shared" si="66"/>
        <v>0</v>
      </c>
      <c r="R68" s="59">
        <f t="shared" si="66"/>
        <v>0</v>
      </c>
      <c r="S68" s="59">
        <f t="shared" si="66"/>
        <v>0</v>
      </c>
      <c r="T68" s="59">
        <f t="shared" si="66"/>
        <v>0</v>
      </c>
      <c r="U68" s="59">
        <f t="shared" si="66"/>
        <v>0</v>
      </c>
      <c r="V68" s="59">
        <f t="shared" si="66"/>
        <v>0</v>
      </c>
      <c r="W68" s="59">
        <f t="shared" si="66"/>
        <v>0</v>
      </c>
      <c r="X68" s="59">
        <f t="shared" si="66"/>
        <v>0</v>
      </c>
      <c r="Y68" s="59">
        <f t="shared" si="66"/>
        <v>0</v>
      </c>
      <c r="Z68" s="59">
        <f t="shared" si="66"/>
        <v>0</v>
      </c>
      <c r="AA68" s="59">
        <f t="shared" si="66"/>
        <v>0</v>
      </c>
      <c r="AB68" s="59">
        <f t="shared" si="66"/>
        <v>0</v>
      </c>
      <c r="AC68" s="59">
        <f t="shared" si="66"/>
        <v>0</v>
      </c>
      <c r="AD68" s="59">
        <f t="shared" si="66"/>
        <v>0</v>
      </c>
      <c r="AE68" s="59">
        <f t="shared" si="66"/>
        <v>0</v>
      </c>
      <c r="AF68" s="59">
        <f t="shared" si="66"/>
        <v>0</v>
      </c>
      <c r="AG68" s="59">
        <f t="shared" si="66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5282.39</v>
      </c>
      <c r="C69" s="59">
        <f t="shared" ref="C69:L69" si="67">+C67+C68</f>
        <v>3616.03</v>
      </c>
      <c r="D69" s="59">
        <f t="shared" si="67"/>
        <v>1575.8</v>
      </c>
      <c r="E69" s="59">
        <f t="shared" si="67"/>
        <v>6855.54</v>
      </c>
      <c r="F69" s="59">
        <f t="shared" si="67"/>
        <v>5010.8999999999996</v>
      </c>
      <c r="G69" s="59">
        <f t="shared" si="67"/>
        <v>8221.31</v>
      </c>
      <c r="H69" s="59">
        <f t="shared" si="67"/>
        <v>5826.53</v>
      </c>
      <c r="I69" s="59">
        <f t="shared" si="67"/>
        <v>6797.34</v>
      </c>
      <c r="J69" s="59">
        <f t="shared" si="67"/>
        <v>3526.71</v>
      </c>
      <c r="K69" s="59">
        <f t="shared" si="67"/>
        <v>711.62</v>
      </c>
      <c r="L69" s="59">
        <f t="shared" si="67"/>
        <v>0</v>
      </c>
      <c r="M69" s="59">
        <f t="shared" ref="M69:AG69" si="68">+M67+M68</f>
        <v>0</v>
      </c>
      <c r="N69" s="59">
        <f t="shared" si="68"/>
        <v>0</v>
      </c>
      <c r="O69" s="59">
        <f t="shared" si="68"/>
        <v>0</v>
      </c>
      <c r="P69" s="59">
        <f t="shared" si="68"/>
        <v>0</v>
      </c>
      <c r="Q69" s="59">
        <f t="shared" si="68"/>
        <v>0</v>
      </c>
      <c r="R69" s="59">
        <f t="shared" si="68"/>
        <v>0</v>
      </c>
      <c r="S69" s="59">
        <f t="shared" si="68"/>
        <v>0</v>
      </c>
      <c r="T69" s="59">
        <f t="shared" si="68"/>
        <v>0</v>
      </c>
      <c r="U69" s="59">
        <f t="shared" si="68"/>
        <v>0</v>
      </c>
      <c r="V69" s="59">
        <f t="shared" si="68"/>
        <v>0</v>
      </c>
      <c r="W69" s="59">
        <f t="shared" si="68"/>
        <v>0</v>
      </c>
      <c r="X69" s="59">
        <f t="shared" si="68"/>
        <v>0</v>
      </c>
      <c r="Y69" s="59">
        <f t="shared" si="68"/>
        <v>0</v>
      </c>
      <c r="Z69" s="59">
        <f t="shared" si="68"/>
        <v>0</v>
      </c>
      <c r="AA69" s="59">
        <f t="shared" si="68"/>
        <v>0</v>
      </c>
      <c r="AB69" s="59">
        <f t="shared" si="68"/>
        <v>0</v>
      </c>
      <c r="AC69" s="59">
        <f t="shared" si="68"/>
        <v>0</v>
      </c>
      <c r="AD69" s="59">
        <f t="shared" si="68"/>
        <v>0</v>
      </c>
      <c r="AE69" s="59">
        <f t="shared" si="68"/>
        <v>0</v>
      </c>
      <c r="AF69" s="59">
        <f t="shared" si="68"/>
        <v>0</v>
      </c>
      <c r="AG69" s="59">
        <f t="shared" si="68"/>
        <v>0</v>
      </c>
      <c r="AH69" s="50">
        <f>SUM(B69:AG69)</f>
        <v>47424.17</v>
      </c>
    </row>
    <row r="70" spans="1:34" s="47" customFormat="1" ht="15" customHeight="1" x14ac:dyDescent="0.25">
      <c r="A70" s="58" t="s">
        <v>95</v>
      </c>
      <c r="B70" s="57">
        <f t="shared" ref="B70:L70" si="69">+B64-B69</f>
        <v>1.9200000000000728</v>
      </c>
      <c r="C70" s="57">
        <f t="shared" si="69"/>
        <v>2.4099999999998545</v>
      </c>
      <c r="D70" s="57">
        <f t="shared" si="69"/>
        <v>9.9700000000000273</v>
      </c>
      <c r="E70" s="57">
        <f t="shared" si="69"/>
        <v>1.7000000000007276</v>
      </c>
      <c r="F70" s="57">
        <f t="shared" si="69"/>
        <v>17.8700000000008</v>
      </c>
      <c r="G70" s="57">
        <f t="shared" si="69"/>
        <v>1.2318000000013853</v>
      </c>
      <c r="H70" s="57">
        <f t="shared" si="69"/>
        <v>5.5211999999992258</v>
      </c>
      <c r="I70" s="57">
        <f t="shared" si="69"/>
        <v>6.6985999999997148</v>
      </c>
      <c r="J70" s="57">
        <f t="shared" si="69"/>
        <v>2.3424000000004526</v>
      </c>
      <c r="K70" s="57">
        <f t="shared" si="69"/>
        <v>10.318200000000047</v>
      </c>
      <c r="L70" s="57">
        <f t="shared" si="69"/>
        <v>0</v>
      </c>
      <c r="M70" s="57">
        <f t="shared" ref="M70:AG70" si="70">+M64-M69</f>
        <v>0</v>
      </c>
      <c r="N70" s="57">
        <f t="shared" si="70"/>
        <v>0</v>
      </c>
      <c r="O70" s="57">
        <f t="shared" si="70"/>
        <v>0</v>
      </c>
      <c r="P70" s="57">
        <f t="shared" si="70"/>
        <v>0</v>
      </c>
      <c r="Q70" s="57">
        <f t="shared" si="70"/>
        <v>0</v>
      </c>
      <c r="R70" s="57">
        <f t="shared" si="70"/>
        <v>0</v>
      </c>
      <c r="S70" s="57">
        <f t="shared" si="70"/>
        <v>0</v>
      </c>
      <c r="T70" s="57">
        <f t="shared" si="70"/>
        <v>0</v>
      </c>
      <c r="U70" s="57">
        <f t="shared" si="70"/>
        <v>0</v>
      </c>
      <c r="V70" s="57">
        <f t="shared" si="70"/>
        <v>0</v>
      </c>
      <c r="W70" s="57">
        <f t="shared" si="70"/>
        <v>0</v>
      </c>
      <c r="X70" s="57">
        <f t="shared" si="70"/>
        <v>0</v>
      </c>
      <c r="Y70" s="57">
        <f t="shared" si="70"/>
        <v>0</v>
      </c>
      <c r="Z70" s="57">
        <f t="shared" si="70"/>
        <v>0</v>
      </c>
      <c r="AA70" s="57">
        <f t="shared" si="70"/>
        <v>0</v>
      </c>
      <c r="AB70" s="57">
        <f t="shared" si="70"/>
        <v>0</v>
      </c>
      <c r="AC70" s="57">
        <f t="shared" si="70"/>
        <v>0</v>
      </c>
      <c r="AD70" s="57">
        <f t="shared" si="70"/>
        <v>0</v>
      </c>
      <c r="AE70" s="57">
        <f t="shared" si="70"/>
        <v>0</v>
      </c>
      <c r="AF70" s="57">
        <f t="shared" si="70"/>
        <v>0</v>
      </c>
      <c r="AG70" s="57">
        <f t="shared" si="70"/>
        <v>0</v>
      </c>
      <c r="AH70" s="50">
        <f>SUM(B70:AG70)</f>
        <v>59.982200000002308</v>
      </c>
    </row>
    <row r="71" spans="1:34" ht="101.25" customHeight="1" x14ac:dyDescent="0.25">
      <c r="A71" s="77" t="s">
        <v>96</v>
      </c>
      <c r="B71" s="14"/>
      <c r="C71" s="14"/>
      <c r="D71" s="14" t="s">
        <v>123</v>
      </c>
      <c r="E71" s="14"/>
      <c r="F71" s="14" t="s">
        <v>127</v>
      </c>
      <c r="G71" s="14"/>
      <c r="H71" s="14"/>
      <c r="I71" s="14"/>
      <c r="J71" s="14"/>
      <c r="K71" s="14" t="s">
        <v>128</v>
      </c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fS5UZxa/C0jIXnVujPmkck9g+A60aTv/9cI36Ul2G9LHnmu7saJQrVYlS4u9t+aN9JMvCRtB0Xxo+c/oTV136Q==" saltValue="d/BexlTmTi7nj7ojzt2mW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C29" activePane="bottomRight" state="frozen"/>
      <selection pane="topRight" activeCell="B1" sqref="B1"/>
      <selection pane="bottomLeft" activeCell="A5" sqref="A5"/>
      <selection pane="bottomRight" activeCell="AI13" sqref="AI13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42578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108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44755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5.66</v>
      </c>
      <c r="C8" s="1" t="s">
        <v>38</v>
      </c>
      <c r="D8" s="2">
        <v>5.65</v>
      </c>
    </row>
    <row r="9" spans="1:36" x14ac:dyDescent="0.25">
      <c r="A9" s="1" t="s">
        <v>22</v>
      </c>
      <c r="B9" s="24">
        <v>5.62</v>
      </c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57</v>
      </c>
      <c r="E11" s="5" t="s">
        <v>59</v>
      </c>
      <c r="F11" s="5" t="s">
        <v>67</v>
      </c>
      <c r="G11" s="5" t="s">
        <v>69</v>
      </c>
      <c r="H11" s="5" t="s">
        <v>54</v>
      </c>
      <c r="I11" s="5" t="s">
        <v>57</v>
      </c>
      <c r="J11" s="5" t="s">
        <v>59</v>
      </c>
      <c r="K11" s="5" t="s">
        <v>68</v>
      </c>
      <c r="L11" s="5" t="s">
        <v>70</v>
      </c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3657.31</v>
      </c>
      <c r="C12" s="26">
        <v>715.34</v>
      </c>
      <c r="D12" s="26">
        <v>26.78</v>
      </c>
      <c r="E12" s="26">
        <v>287.74</v>
      </c>
      <c r="F12" s="26">
        <v>1280.18</v>
      </c>
      <c r="G12" s="26">
        <v>1300.02</v>
      </c>
      <c r="H12" s="26">
        <v>3686.32</v>
      </c>
      <c r="I12" s="26">
        <v>4341.87</v>
      </c>
      <c r="J12" s="26">
        <v>3953.37</v>
      </c>
      <c r="K12" s="26">
        <v>3006.14</v>
      </c>
      <c r="L12" s="26">
        <v>1607.21</v>
      </c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23862.279999999995</v>
      </c>
      <c r="AI12" s="26">
        <v>23638.89</v>
      </c>
      <c r="AJ12" s="69">
        <f>+AI12-AH12</f>
        <v>-223.38999999999578</v>
      </c>
    </row>
    <row r="13" spans="1:36" ht="19.5" customHeight="1" x14ac:dyDescent="0.25">
      <c r="A13" s="25" t="s">
        <v>117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118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152</v>
      </c>
      <c r="C15" s="23">
        <v>113.5</v>
      </c>
      <c r="D15" s="23">
        <v>0</v>
      </c>
      <c r="E15" s="23">
        <v>0</v>
      </c>
      <c r="F15" s="23">
        <v>18.5</v>
      </c>
      <c r="G15" s="23">
        <v>122.5</v>
      </c>
      <c r="H15" s="23">
        <v>301</v>
      </c>
      <c r="I15" s="23">
        <v>376.5</v>
      </c>
      <c r="J15" s="23">
        <v>192.5</v>
      </c>
      <c r="K15" s="23">
        <v>188</v>
      </c>
      <c r="L15" s="23">
        <v>225</v>
      </c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1689.5</v>
      </c>
    </row>
    <row r="16" spans="1:36" s="32" customFormat="1" x14ac:dyDescent="0.25">
      <c r="A16" s="30" t="s">
        <v>20</v>
      </c>
      <c r="B16" s="31">
        <v>0</v>
      </c>
      <c r="C16" s="31">
        <v>0</v>
      </c>
      <c r="D16" s="31">
        <v>0</v>
      </c>
      <c r="E16" s="31">
        <v>0</v>
      </c>
      <c r="F16" s="31">
        <v>0</v>
      </c>
      <c r="G16" s="31">
        <v>0</v>
      </c>
      <c r="H16" s="31">
        <v>213</v>
      </c>
      <c r="I16" s="31">
        <v>175</v>
      </c>
      <c r="J16" s="31">
        <v>18</v>
      </c>
      <c r="K16" s="31">
        <v>137</v>
      </c>
      <c r="L16" s="31">
        <v>129</v>
      </c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672</v>
      </c>
      <c r="AJ16" s="70"/>
    </row>
    <row r="17" spans="1:36" s="47" customFormat="1" x14ac:dyDescent="0.25">
      <c r="A17" s="46" t="s">
        <v>27</v>
      </c>
      <c r="B17" s="22">
        <f>B16*$B$8</f>
        <v>0</v>
      </c>
      <c r="C17" s="22">
        <f>C16*$B$8</f>
        <v>0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1205.58</v>
      </c>
      <c r="I17" s="22">
        <f t="shared" si="2"/>
        <v>990.5</v>
      </c>
      <c r="J17" s="22">
        <f t="shared" si="2"/>
        <v>101.88</v>
      </c>
      <c r="K17" s="22">
        <f t="shared" si="2"/>
        <v>775.42000000000007</v>
      </c>
      <c r="L17" s="22">
        <f t="shared" si="2"/>
        <v>730.14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3803.52</v>
      </c>
    </row>
    <row r="18" spans="1:36" s="32" customFormat="1" x14ac:dyDescent="0.25">
      <c r="A18" s="30" t="s">
        <v>23</v>
      </c>
      <c r="B18" s="33">
        <v>163</v>
      </c>
      <c r="C18" s="33">
        <v>30</v>
      </c>
      <c r="D18" s="33"/>
      <c r="E18" s="33">
        <v>30</v>
      </c>
      <c r="F18" s="33">
        <v>56</v>
      </c>
      <c r="G18" s="33">
        <v>82</v>
      </c>
      <c r="H18" s="33">
        <v>69</v>
      </c>
      <c r="I18" s="33">
        <v>30</v>
      </c>
      <c r="J18" s="33">
        <v>215</v>
      </c>
      <c r="K18" s="33">
        <v>16</v>
      </c>
      <c r="L18" s="33">
        <v>35</v>
      </c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726</v>
      </c>
      <c r="AJ18" s="70"/>
    </row>
    <row r="19" spans="1:36" s="47" customFormat="1" x14ac:dyDescent="0.25">
      <c r="A19" s="46" t="s">
        <v>27</v>
      </c>
      <c r="B19" s="22">
        <f>B18*$B$9</f>
        <v>916.06000000000006</v>
      </c>
      <c r="C19" s="22">
        <f t="shared" ref="C19:AG19" si="3">C18*$B$9</f>
        <v>168.6</v>
      </c>
      <c r="D19" s="22">
        <f t="shared" si="3"/>
        <v>0</v>
      </c>
      <c r="E19" s="22">
        <f t="shared" si="3"/>
        <v>168.6</v>
      </c>
      <c r="F19" s="22">
        <f t="shared" si="3"/>
        <v>314.72000000000003</v>
      </c>
      <c r="G19" s="22">
        <f t="shared" si="3"/>
        <v>460.84000000000003</v>
      </c>
      <c r="H19" s="22">
        <f t="shared" si="3"/>
        <v>387.78000000000003</v>
      </c>
      <c r="I19" s="22">
        <f t="shared" si="3"/>
        <v>168.6</v>
      </c>
      <c r="J19" s="22">
        <f t="shared" si="3"/>
        <v>1208.3</v>
      </c>
      <c r="K19" s="22">
        <f t="shared" si="3"/>
        <v>89.92</v>
      </c>
      <c r="L19" s="22">
        <f t="shared" si="3"/>
        <v>196.70000000000002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4080.12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163</v>
      </c>
      <c r="C22" s="20">
        <f t="shared" ref="C22:AG23" si="5">+C16+C18+C20</f>
        <v>30</v>
      </c>
      <c r="D22" s="20">
        <f t="shared" si="5"/>
        <v>0</v>
      </c>
      <c r="E22" s="20">
        <f t="shared" si="5"/>
        <v>30</v>
      </c>
      <c r="F22" s="20">
        <f t="shared" si="5"/>
        <v>56</v>
      </c>
      <c r="G22" s="20">
        <f t="shared" si="5"/>
        <v>82</v>
      </c>
      <c r="H22" s="20">
        <f t="shared" si="5"/>
        <v>282</v>
      </c>
      <c r="I22" s="20">
        <f t="shared" si="5"/>
        <v>205</v>
      </c>
      <c r="J22" s="20">
        <f t="shared" si="5"/>
        <v>233</v>
      </c>
      <c r="K22" s="20">
        <f t="shared" si="5"/>
        <v>153</v>
      </c>
      <c r="L22" s="20">
        <f t="shared" si="5"/>
        <v>164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1398</v>
      </c>
    </row>
    <row r="23" spans="1:36" s="47" customFormat="1" x14ac:dyDescent="0.25">
      <c r="A23" s="48" t="s">
        <v>26</v>
      </c>
      <c r="B23" s="19">
        <f>+B17+B19+B21</f>
        <v>916.06000000000006</v>
      </c>
      <c r="C23" s="19">
        <f t="shared" si="5"/>
        <v>168.6</v>
      </c>
      <c r="D23" s="19">
        <f t="shared" si="5"/>
        <v>0</v>
      </c>
      <c r="E23" s="19">
        <f t="shared" si="5"/>
        <v>168.6</v>
      </c>
      <c r="F23" s="19">
        <f t="shared" si="5"/>
        <v>314.72000000000003</v>
      </c>
      <c r="G23" s="19">
        <f t="shared" si="5"/>
        <v>460.84000000000003</v>
      </c>
      <c r="H23" s="19">
        <f t="shared" si="5"/>
        <v>1593.36</v>
      </c>
      <c r="I23" s="19">
        <f t="shared" si="5"/>
        <v>1159.0999999999999</v>
      </c>
      <c r="J23" s="19">
        <f t="shared" si="5"/>
        <v>1310.1799999999998</v>
      </c>
      <c r="K23" s="19">
        <f t="shared" si="5"/>
        <v>865.34</v>
      </c>
      <c r="L23" s="19">
        <f t="shared" si="5"/>
        <v>926.84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7883.6400000000012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>
        <v>20</v>
      </c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20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113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113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20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20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113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113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>
        <v>17.73</v>
      </c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17.73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100.35180000000001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100.35180000000001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17.73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17.73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100.35180000000001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100.35180000000001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2315.4</v>
      </c>
      <c r="C49" s="44">
        <v>375.53</v>
      </c>
      <c r="D49" s="44">
        <v>26.78</v>
      </c>
      <c r="E49" s="44">
        <v>0</v>
      </c>
      <c r="F49" s="44">
        <v>886.01</v>
      </c>
      <c r="G49" s="44">
        <v>603.54999999999995</v>
      </c>
      <c r="H49" s="44">
        <v>12.25</v>
      </c>
      <c r="I49" s="44">
        <v>1929.1</v>
      </c>
      <c r="J49" s="44"/>
      <c r="K49" s="44">
        <v>1607.49</v>
      </c>
      <c r="L49" s="44">
        <v>456.47</v>
      </c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8212.58</v>
      </c>
    </row>
    <row r="50" spans="1:34" x14ac:dyDescent="0.25">
      <c r="A50" s="17" t="s">
        <v>1</v>
      </c>
      <c r="B50" s="44"/>
      <c r="C50" s="44"/>
      <c r="D50" s="44">
        <v>0</v>
      </c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121</v>
      </c>
      <c r="B52" s="44"/>
      <c r="C52" s="44"/>
      <c r="D52" s="44"/>
      <c r="E52" s="44">
        <v>106.99</v>
      </c>
      <c r="F52" s="44"/>
      <c r="G52" s="44"/>
      <c r="H52" s="44">
        <v>1357.05</v>
      </c>
      <c r="I52" s="44"/>
      <c r="J52" s="44">
        <v>1965.99</v>
      </c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3430.0299999999997</v>
      </c>
    </row>
    <row r="53" spans="1:34" x14ac:dyDescent="0.25">
      <c r="A53" s="17" t="s">
        <v>18</v>
      </c>
      <c r="B53" s="44">
        <v>272.94</v>
      </c>
      <c r="C53" s="44">
        <v>57.88</v>
      </c>
      <c r="D53" s="44">
        <v>0</v>
      </c>
      <c r="E53" s="44">
        <v>41.31</v>
      </c>
      <c r="F53" s="44">
        <v>66.959999999999994</v>
      </c>
      <c r="G53" s="44"/>
      <c r="H53" s="44">
        <v>365.11</v>
      </c>
      <c r="I53" s="44">
        <v>700.27</v>
      </c>
      <c r="J53" s="44">
        <v>225.04</v>
      </c>
      <c r="K53" s="44">
        <v>300.01</v>
      </c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2029.52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>
        <v>98.04</v>
      </c>
      <c r="K54" s="44">
        <v>38.020000000000003</v>
      </c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136.06</v>
      </c>
    </row>
    <row r="55" spans="1:34" x14ac:dyDescent="0.25">
      <c r="A55" s="17" t="s">
        <v>52</v>
      </c>
      <c r="B55" s="44">
        <v>0</v>
      </c>
      <c r="C55" s="44"/>
      <c r="D55" s="44">
        <v>0</v>
      </c>
      <c r="E55" s="44">
        <v>0</v>
      </c>
      <c r="F55" s="44"/>
      <c r="G55" s="44"/>
      <c r="H55" s="44"/>
      <c r="I55" s="44">
        <v>78.5</v>
      </c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78.5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122</v>
      </c>
      <c r="B58" s="44"/>
      <c r="C58" s="44"/>
      <c r="D58" s="44"/>
      <c r="E58" s="44"/>
      <c r="F58" s="44"/>
      <c r="G58" s="44"/>
      <c r="H58" s="44">
        <v>62.26</v>
      </c>
      <c r="I58" s="44"/>
      <c r="J58" s="44">
        <v>164.8</v>
      </c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227.06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3656.4</v>
      </c>
      <c r="C64" s="53">
        <f t="shared" ref="C64:AG64" si="21">+C15+C23+C31+C39+C47+C48+C49+C50+C51+C52+C53+C54+C55+C56+C57+C58+C59+C60+C61+C62+C63</f>
        <v>715.51</v>
      </c>
      <c r="D64" s="53">
        <f t="shared" si="21"/>
        <v>26.78</v>
      </c>
      <c r="E64" s="53">
        <f t="shared" si="21"/>
        <v>316.89999999999998</v>
      </c>
      <c r="F64" s="53">
        <f t="shared" si="21"/>
        <v>1286.19</v>
      </c>
      <c r="G64" s="53">
        <f t="shared" si="21"/>
        <v>1299.8899999999999</v>
      </c>
      <c r="H64" s="53">
        <f t="shared" si="21"/>
        <v>3691.03</v>
      </c>
      <c r="I64" s="53">
        <f t="shared" si="21"/>
        <v>4343.8217999999997</v>
      </c>
      <c r="J64" s="53">
        <f t="shared" si="21"/>
        <v>3956.55</v>
      </c>
      <c r="K64" s="53">
        <f t="shared" si="21"/>
        <v>2998.86</v>
      </c>
      <c r="L64" s="53">
        <f t="shared" si="21"/>
        <v>1608.3100000000002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23900.2418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2 D</v>
      </c>
      <c r="D66" s="55" t="str">
        <f t="shared" ref="D66:AG67" si="22">D11</f>
        <v>CAJA 3 D</v>
      </c>
      <c r="E66" s="55" t="str">
        <f t="shared" si="22"/>
        <v>CAJA 4 D</v>
      </c>
      <c r="F66" s="55" t="str">
        <f t="shared" si="22"/>
        <v>CAJA 8 D</v>
      </c>
      <c r="G66" s="55" t="str">
        <f t="shared" si="22"/>
        <v>CAJA 9 D</v>
      </c>
      <c r="H66" s="55" t="str">
        <f t="shared" si="22"/>
        <v>CAJA 1 N</v>
      </c>
      <c r="I66" s="55" t="str">
        <f t="shared" si="22"/>
        <v>CAJA 3 D</v>
      </c>
      <c r="J66" s="55" t="str">
        <f t="shared" si="22"/>
        <v>CAJA 4 D</v>
      </c>
      <c r="K66" s="55" t="str">
        <f t="shared" si="22"/>
        <v>CAJA 8 N</v>
      </c>
      <c r="L66" s="55" t="str">
        <f t="shared" si="22"/>
        <v>CAJA 9 N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3657.31</v>
      </c>
      <c r="C67" s="57">
        <f t="shared" ref="C67:L67" si="23">C12</f>
        <v>715.34</v>
      </c>
      <c r="D67" s="57">
        <f t="shared" si="23"/>
        <v>26.78</v>
      </c>
      <c r="E67" s="57">
        <f t="shared" si="23"/>
        <v>287.74</v>
      </c>
      <c r="F67" s="57">
        <f t="shared" si="23"/>
        <v>1280.18</v>
      </c>
      <c r="G67" s="57">
        <f t="shared" si="23"/>
        <v>1300.02</v>
      </c>
      <c r="H67" s="57">
        <f t="shared" si="23"/>
        <v>3686.32</v>
      </c>
      <c r="I67" s="57">
        <f t="shared" si="23"/>
        <v>4341.87</v>
      </c>
      <c r="J67" s="57">
        <f t="shared" si="23"/>
        <v>3953.37</v>
      </c>
      <c r="K67" s="57">
        <f t="shared" si="23"/>
        <v>3006.14</v>
      </c>
      <c r="L67" s="57">
        <f t="shared" si="23"/>
        <v>1607.21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23862.279999999995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3657.31</v>
      </c>
      <c r="C69" s="59">
        <f t="shared" ref="C69:AG69" si="25">+C67+C68</f>
        <v>715.34</v>
      </c>
      <c r="D69" s="59">
        <f t="shared" si="25"/>
        <v>26.78</v>
      </c>
      <c r="E69" s="59">
        <f t="shared" si="25"/>
        <v>287.74</v>
      </c>
      <c r="F69" s="59">
        <f t="shared" si="25"/>
        <v>1280.18</v>
      </c>
      <c r="G69" s="59">
        <f t="shared" si="25"/>
        <v>1300.02</v>
      </c>
      <c r="H69" s="59">
        <f t="shared" si="25"/>
        <v>3686.32</v>
      </c>
      <c r="I69" s="59">
        <f t="shared" si="25"/>
        <v>4341.87</v>
      </c>
      <c r="J69" s="59">
        <f t="shared" si="25"/>
        <v>3953.37</v>
      </c>
      <c r="K69" s="59">
        <f t="shared" si="25"/>
        <v>3006.14</v>
      </c>
      <c r="L69" s="59">
        <f t="shared" si="25"/>
        <v>1607.21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23862.279999999995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-0.90999999999985448</v>
      </c>
      <c r="C70" s="57">
        <f t="shared" si="26"/>
        <v>0.16999999999995907</v>
      </c>
      <c r="D70" s="57">
        <f t="shared" si="26"/>
        <v>0</v>
      </c>
      <c r="E70" s="57">
        <f t="shared" si="26"/>
        <v>29.159999999999968</v>
      </c>
      <c r="F70" s="57">
        <f t="shared" si="26"/>
        <v>6.0099999999999909</v>
      </c>
      <c r="G70" s="57">
        <f t="shared" si="26"/>
        <v>-0.13000000000010914</v>
      </c>
      <c r="H70" s="57">
        <f t="shared" si="26"/>
        <v>4.7100000000000364</v>
      </c>
      <c r="I70" s="57">
        <f t="shared" si="26"/>
        <v>1.951799999999821</v>
      </c>
      <c r="J70" s="57">
        <f t="shared" si="26"/>
        <v>3.180000000000291</v>
      </c>
      <c r="K70" s="57">
        <f t="shared" si="26"/>
        <v>-7.2799999999997453</v>
      </c>
      <c r="L70" s="57">
        <f t="shared" si="26"/>
        <v>1.1000000000001364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37.961800000000494</v>
      </c>
    </row>
    <row r="71" spans="1:34" ht="112.5" customHeight="1" x14ac:dyDescent="0.25">
      <c r="A71" s="77" t="s">
        <v>96</v>
      </c>
      <c r="B71" s="14"/>
      <c r="C71" s="14"/>
      <c r="D71" s="14"/>
      <c r="E71" s="14" t="s">
        <v>124</v>
      </c>
      <c r="F71" s="14"/>
      <c r="G71" s="14" t="s">
        <v>125</v>
      </c>
      <c r="H71" s="14"/>
      <c r="I71" s="14"/>
      <c r="J71" s="14"/>
      <c r="K71" s="14" t="s">
        <v>126</v>
      </c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ThiW2BbEUzfVA7PXiubZukEPKh0aliRqlTlZI98UvfT5j7pyCJd7/UQiM6eF2GvnSW4pZ+JSBSTpMkYExpzwyw==" saltValue="3h8C/DXN9BYWQqVeRf7zgA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tabSelected="1" workbookViewId="0">
      <pane xSplit="1" ySplit="4" topLeftCell="AH46" activePane="bottomRight" state="frozen"/>
      <selection pane="topRight" activeCell="B1" sqref="B1"/>
      <selection pane="bottomLeft" activeCell="A5" sqref="A5"/>
      <selection pane="bottomRight" activeCell="AH61" sqref="AH61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42578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109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44755</v>
      </c>
      <c r="E6" s="2"/>
      <c r="F6" s="3"/>
      <c r="G6" s="3"/>
    </row>
    <row r="8" spans="1:36" x14ac:dyDescent="0.25">
      <c r="A8" s="1" t="s">
        <v>21</v>
      </c>
      <c r="B8" s="2">
        <v>5.66</v>
      </c>
      <c r="C8" s="1" t="s">
        <v>38</v>
      </c>
      <c r="D8" s="2"/>
    </row>
    <row r="9" spans="1:36" x14ac:dyDescent="0.25">
      <c r="A9" s="1" t="s">
        <v>22</v>
      </c>
      <c r="B9" s="24">
        <v>5.62</v>
      </c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 t="s">
        <v>56</v>
      </c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1667.06</v>
      </c>
      <c r="C12" s="26">
        <v>1012.74</v>
      </c>
      <c r="D12" s="26">
        <v>3324.48</v>
      </c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6004.2800000000007</v>
      </c>
      <c r="AI12" s="26">
        <v>5933.05</v>
      </c>
      <c r="AJ12" s="69">
        <f>+AI12-AH12</f>
        <v>-71.230000000000473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53</v>
      </c>
      <c r="C15" s="23">
        <v>32.5</v>
      </c>
      <c r="D15" s="23">
        <v>167</v>
      </c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252.5</v>
      </c>
    </row>
    <row r="16" spans="1:36" s="32" customFormat="1" x14ac:dyDescent="0.25">
      <c r="A16" s="30" t="s">
        <v>20</v>
      </c>
      <c r="B16" s="31">
        <v>0</v>
      </c>
      <c r="C16" s="31">
        <v>45</v>
      </c>
      <c r="D16" s="31">
        <v>205</v>
      </c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250</v>
      </c>
      <c r="AJ16" s="70"/>
    </row>
    <row r="17" spans="1:36" s="47" customFormat="1" x14ac:dyDescent="0.25">
      <c r="A17" s="46" t="s">
        <v>27</v>
      </c>
      <c r="B17" s="22">
        <f>B16*$B$8</f>
        <v>0</v>
      </c>
      <c r="C17" s="22">
        <f>C16*$B$8</f>
        <v>254.70000000000002</v>
      </c>
      <c r="D17" s="22">
        <f t="shared" ref="D17:AG17" si="2">D16*$B$8</f>
        <v>1160.3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1415</v>
      </c>
    </row>
    <row r="18" spans="1:36" s="32" customFormat="1" x14ac:dyDescent="0.25">
      <c r="A18" s="30" t="s">
        <v>23</v>
      </c>
      <c r="B18" s="33">
        <v>144</v>
      </c>
      <c r="C18" s="33">
        <v>1</v>
      </c>
      <c r="D18" s="33">
        <v>76</v>
      </c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221</v>
      </c>
      <c r="AJ18" s="70"/>
    </row>
    <row r="19" spans="1:36" s="47" customFormat="1" x14ac:dyDescent="0.25">
      <c r="A19" s="46" t="s">
        <v>27</v>
      </c>
      <c r="B19" s="22">
        <f>B18*$B$9</f>
        <v>809.28</v>
      </c>
      <c r="C19" s="22">
        <f t="shared" ref="C19:AG19" si="3">C18*$B$9</f>
        <v>5.62</v>
      </c>
      <c r="D19" s="22">
        <f t="shared" si="3"/>
        <v>427.12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1242.02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144</v>
      </c>
      <c r="C22" s="20">
        <f t="shared" ref="C22:AG23" si="5">+C16+C18+C20</f>
        <v>46</v>
      </c>
      <c r="D22" s="20">
        <f t="shared" si="5"/>
        <v>281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471</v>
      </c>
    </row>
    <row r="23" spans="1:36" s="47" customFormat="1" x14ac:dyDescent="0.25">
      <c r="A23" s="48" t="s">
        <v>26</v>
      </c>
      <c r="B23" s="19">
        <f>+B17+B19+B21</f>
        <v>809.28</v>
      </c>
      <c r="C23" s="19">
        <f t="shared" si="5"/>
        <v>260.32</v>
      </c>
      <c r="D23" s="19">
        <f t="shared" si="5"/>
        <v>1587.42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2657.02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747.5</v>
      </c>
      <c r="C49" s="44">
        <v>656.29</v>
      </c>
      <c r="D49" s="44">
        <v>1240.54</v>
      </c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2644.33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56.34</v>
      </c>
      <c r="C53" s="44">
        <v>63.48</v>
      </c>
      <c r="D53" s="44">
        <v>275.70999999999998</v>
      </c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395.53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>
        <v>55.76</v>
      </c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55.76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3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1666.12</v>
      </c>
      <c r="C64" s="53">
        <f t="shared" ref="C64:AG64" si="21">+C15+C23+C31+C39+C47+C48+C49+C50+C51+C52+C53+C54+C55+C56+C57+C58+C59+C60+C61+C62+C63</f>
        <v>1012.5899999999999</v>
      </c>
      <c r="D64" s="53">
        <f t="shared" si="21"/>
        <v>3326.4300000000003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>SUM(B64:AG64)</f>
        <v>6005.14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1 N</v>
      </c>
      <c r="D66" s="55" t="str">
        <f t="shared" ref="D66:AG67" si="22">D11</f>
        <v>CAJA 2 N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1667.06</v>
      </c>
      <c r="C67" s="57">
        <f t="shared" ref="C67:L67" si="23">C12</f>
        <v>1012.74</v>
      </c>
      <c r="D67" s="57">
        <f t="shared" si="23"/>
        <v>3324.48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6004.2800000000007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1667.06</v>
      </c>
      <c r="C69" s="59">
        <f t="shared" ref="C69:AG69" si="25">+C67+C68</f>
        <v>1012.74</v>
      </c>
      <c r="D69" s="59">
        <f t="shared" si="25"/>
        <v>3324.48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6004.2800000000007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-0.94000000000005457</v>
      </c>
      <c r="C70" s="57">
        <f t="shared" si="26"/>
        <v>-0.15000000000009095</v>
      </c>
      <c r="D70" s="57">
        <f t="shared" si="26"/>
        <v>1.9500000000002728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0.86000000000012733</v>
      </c>
    </row>
    <row r="71" spans="1:34" ht="95.2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VkVIlxJA2J0gxRxNYUkJdt7fPtmnewEtC2n60wK/MDV2/ufKOlync/KWMWVxbqYFqUANu7osz0oSUyJlR9z75A==" saltValue="HvUwD0qfupTubzuJ1kVUP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C41" activePane="bottomRight" state="frozen"/>
      <selection pane="topRight" activeCell="B1" sqref="B1"/>
      <selection pane="bottomLeft" activeCell="A5" sqref="A5"/>
      <selection pane="bottomRight" activeCell="AI13" sqref="AI13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855468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103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44755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5.66</v>
      </c>
      <c r="C8" s="1" t="s">
        <v>38</v>
      </c>
      <c r="D8" s="2"/>
    </row>
    <row r="9" spans="1:36" x14ac:dyDescent="0.25">
      <c r="A9" s="1" t="s">
        <v>22</v>
      </c>
      <c r="B9" s="24">
        <v>5.62</v>
      </c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57</v>
      </c>
      <c r="E11" s="5" t="s">
        <v>59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1697.9</v>
      </c>
      <c r="C12" s="26">
        <v>4674.84</v>
      </c>
      <c r="D12" s="26">
        <v>2135.7600000000002</v>
      </c>
      <c r="E12" s="26">
        <v>909.23</v>
      </c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9417.73</v>
      </c>
      <c r="AI12" s="26">
        <v>9360.5400000000009</v>
      </c>
      <c r="AJ12" s="69">
        <f>+AI12-AH12</f>
        <v>-57.18999999999869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187</v>
      </c>
      <c r="C15" s="23">
        <v>544.5</v>
      </c>
      <c r="D15" s="23">
        <v>574</v>
      </c>
      <c r="E15" s="23">
        <v>146</v>
      </c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1451.5</v>
      </c>
    </row>
    <row r="16" spans="1:36" s="32" customFormat="1" x14ac:dyDescent="0.25">
      <c r="A16" s="30" t="s">
        <v>20</v>
      </c>
      <c r="B16" s="31">
        <v>8</v>
      </c>
      <c r="C16" s="31">
        <v>67</v>
      </c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75</v>
      </c>
      <c r="AJ16" s="70"/>
    </row>
    <row r="17" spans="1:36" s="47" customFormat="1" x14ac:dyDescent="0.25">
      <c r="A17" s="46" t="s">
        <v>27</v>
      </c>
      <c r="B17" s="22">
        <f>B16*$B$8</f>
        <v>45.28</v>
      </c>
      <c r="C17" s="22">
        <f>C16*$B$8</f>
        <v>379.22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424.5</v>
      </c>
    </row>
    <row r="18" spans="1:36" s="32" customFormat="1" x14ac:dyDescent="0.25">
      <c r="A18" s="30" t="s">
        <v>23</v>
      </c>
      <c r="B18" s="33">
        <v>84</v>
      </c>
      <c r="C18" s="33">
        <v>238</v>
      </c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322</v>
      </c>
      <c r="AJ18" s="70"/>
    </row>
    <row r="19" spans="1:36" s="47" customFormat="1" x14ac:dyDescent="0.25">
      <c r="A19" s="46" t="s">
        <v>27</v>
      </c>
      <c r="B19" s="22">
        <f>B18*$B$9</f>
        <v>472.08</v>
      </c>
      <c r="C19" s="22">
        <f t="shared" ref="C19:AG19" si="3">C18*$B$9</f>
        <v>1337.56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1809.6399999999999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92</v>
      </c>
      <c r="C22" s="20">
        <f t="shared" ref="C22:AG23" si="5">+C16+C18+C20</f>
        <v>305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397</v>
      </c>
    </row>
    <row r="23" spans="1:36" s="47" customFormat="1" x14ac:dyDescent="0.25">
      <c r="A23" s="48" t="s">
        <v>26</v>
      </c>
      <c r="B23" s="19">
        <f>+B17+B19+B21</f>
        <v>517.36</v>
      </c>
      <c r="C23" s="19">
        <f t="shared" si="5"/>
        <v>1716.78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2234.14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793.67</v>
      </c>
      <c r="C49" s="44">
        <v>1609.8</v>
      </c>
      <c r="D49" s="44">
        <v>931.66</v>
      </c>
      <c r="E49" s="44">
        <v>327.63</v>
      </c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3662.7599999999998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200.27</v>
      </c>
      <c r="C53" s="44">
        <v>811</v>
      </c>
      <c r="D53" s="44">
        <v>629.88</v>
      </c>
      <c r="E53" s="44">
        <v>413.96</v>
      </c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2055.11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/>
      <c r="E55" s="44">
        <v>22.43</v>
      </c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22.43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1698.3</v>
      </c>
      <c r="C64" s="53">
        <f t="shared" ref="C64:AG64" si="21">+C15+C23+C31+C39+C47+C48+C49+C50+C51+C52+C53+C54+C55+C56+C57+C58+C59+C60+C61+C62+C63</f>
        <v>4682.08</v>
      </c>
      <c r="D64" s="53">
        <f t="shared" si="21"/>
        <v>2135.54</v>
      </c>
      <c r="E64" s="53">
        <f t="shared" si="21"/>
        <v>910.01999999999987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9425.94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2 D</v>
      </c>
      <c r="D66" s="55" t="str">
        <f t="shared" ref="D66:AG67" si="22">D11</f>
        <v>CAJA 3 D</v>
      </c>
      <c r="E66" s="55" t="str">
        <f t="shared" si="22"/>
        <v>CAJA 4 D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1697.9</v>
      </c>
      <c r="C67" s="57">
        <f t="shared" ref="C67:L67" si="23">C12</f>
        <v>4674.84</v>
      </c>
      <c r="D67" s="57">
        <f t="shared" si="23"/>
        <v>2135.7600000000002</v>
      </c>
      <c r="E67" s="57">
        <f t="shared" si="23"/>
        <v>909.23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9417.73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1697.9</v>
      </c>
      <c r="C69" s="59">
        <f t="shared" ref="C69:AG69" si="25">+C67+C68</f>
        <v>4674.84</v>
      </c>
      <c r="D69" s="59">
        <f t="shared" si="25"/>
        <v>2135.7600000000002</v>
      </c>
      <c r="E69" s="59">
        <f t="shared" si="25"/>
        <v>909.23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9417.73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0.39999999999986358</v>
      </c>
      <c r="C70" s="57">
        <f t="shared" si="26"/>
        <v>7.2399999999997817</v>
      </c>
      <c r="D70" s="57">
        <f t="shared" si="26"/>
        <v>-0.22000000000025466</v>
      </c>
      <c r="E70" s="57">
        <f t="shared" si="26"/>
        <v>0.78999999999984993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8.2099999999992406</v>
      </c>
    </row>
    <row r="71" spans="1:34" ht="107.2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raFBDmqEuZdQucGOdz23SvS3JRaYUmvkNKl45syHvQTQaQpA4nauXAcnBD2DI/mpxQpb5ht7Jql5feY3RPqqcQ==" saltValue="bDLQksLJxjeLEp/2Xxik9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G50" activePane="bottomRight" state="frozen"/>
      <selection pane="topRight" activeCell="B1" sqref="B1"/>
      <selection pane="bottomLeft" activeCell="A5" sqref="A5"/>
      <selection pane="bottomRight" activeCell="AI13" sqref="AI13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5703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110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44755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5.66</v>
      </c>
      <c r="C8" s="1" t="s">
        <v>38</v>
      </c>
      <c r="D8" s="2"/>
    </row>
    <row r="9" spans="1:36" x14ac:dyDescent="0.25">
      <c r="A9" s="1" t="s">
        <v>22</v>
      </c>
      <c r="B9" s="24">
        <v>5.62</v>
      </c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55</v>
      </c>
      <c r="C11" s="5" t="s">
        <v>56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729.19</v>
      </c>
      <c r="C12" s="26">
        <v>1103.72</v>
      </c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1832.91</v>
      </c>
      <c r="AI12" s="26">
        <v>1811.58</v>
      </c>
      <c r="AJ12" s="69">
        <f>+AI12-AH12</f>
        <v>-21.330000000000155</v>
      </c>
    </row>
    <row r="13" spans="1:36" ht="19.5" customHeight="1" x14ac:dyDescent="0.25">
      <c r="A13" s="25" t="s">
        <v>117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118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83</v>
      </c>
      <c r="C15" s="23">
        <v>96</v>
      </c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179</v>
      </c>
    </row>
    <row r="16" spans="1:36" s="32" customFormat="1" x14ac:dyDescent="0.25">
      <c r="A16" s="30" t="s">
        <v>20</v>
      </c>
      <c r="B16" s="31">
        <v>0</v>
      </c>
      <c r="C16" s="31">
        <v>29</v>
      </c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29</v>
      </c>
      <c r="AJ16" s="70"/>
    </row>
    <row r="17" spans="1:36" s="47" customFormat="1" x14ac:dyDescent="0.25">
      <c r="A17" s="46" t="s">
        <v>27</v>
      </c>
      <c r="B17" s="22">
        <f>B16*$B$8</f>
        <v>0</v>
      </c>
      <c r="C17" s="22">
        <f>C16*$B$8</f>
        <v>164.14000000000001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164.14000000000001</v>
      </c>
    </row>
    <row r="18" spans="1:36" s="32" customFormat="1" x14ac:dyDescent="0.25">
      <c r="A18" s="30" t="s">
        <v>23</v>
      </c>
      <c r="B18" s="33">
        <v>35</v>
      </c>
      <c r="C18" s="33">
        <v>30</v>
      </c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65</v>
      </c>
      <c r="AJ18" s="70"/>
    </row>
    <row r="19" spans="1:36" s="47" customFormat="1" x14ac:dyDescent="0.25">
      <c r="A19" s="46" t="s">
        <v>27</v>
      </c>
      <c r="B19" s="22">
        <f>B18*$B$9</f>
        <v>196.70000000000002</v>
      </c>
      <c r="C19" s="22">
        <f t="shared" ref="C19:AG19" si="3">C18*$B$9</f>
        <v>168.6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365.3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35</v>
      </c>
      <c r="C22" s="20">
        <f t="shared" ref="C22:AG23" si="5">+C16+C18+C20</f>
        <v>59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94</v>
      </c>
    </row>
    <row r="23" spans="1:36" s="47" customFormat="1" x14ac:dyDescent="0.25">
      <c r="A23" s="48" t="s">
        <v>26</v>
      </c>
      <c r="B23" s="19">
        <f>+B17+B19+B21</f>
        <v>196.70000000000002</v>
      </c>
      <c r="C23" s="19">
        <f t="shared" si="5"/>
        <v>332.74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529.44000000000005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>
        <v>39.090000000000003</v>
      </c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39.090000000000003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221.24940000000004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221.24940000000004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39.090000000000003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39.090000000000003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221.24940000000004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221.24940000000004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440.06</v>
      </c>
      <c r="C49" s="44">
        <v>448.21</v>
      </c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888.27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/>
      <c r="C53" s="44">
        <v>7.41</v>
      </c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7.41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>
        <v>11.16</v>
      </c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11.16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730.92</v>
      </c>
      <c r="C64" s="53">
        <f t="shared" ref="C64:AG64" si="21">+C15+C23+C31+C39+C47+C48+C49+C50+C51+C52+C53+C54+C55+C56+C57+C58+C59+C60+C61+C62+C63</f>
        <v>1105.6094000000001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1836.5293999999999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2 D</v>
      </c>
      <c r="C66" s="55" t="str">
        <f>C11</f>
        <v>CAJA 2 N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729.19</v>
      </c>
      <c r="C67" s="57">
        <f t="shared" ref="C67:L67" si="23">C12</f>
        <v>1103.72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1832.91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729.19</v>
      </c>
      <c r="C69" s="59">
        <f t="shared" ref="C69:AG69" si="25">+C67+C68</f>
        <v>1103.72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1832.91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1.7299999999999045</v>
      </c>
      <c r="C70" s="57">
        <f t="shared" si="26"/>
        <v>1.8894000000000233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3.6193999999999278</v>
      </c>
    </row>
    <row r="71" spans="1:34" ht="102.7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ap/DHl+jb8OrASiRB5JIUkZoTuapAgAuBk9Z0+kpuXGIsJOHPcImdlG5lhbGLQTdMY0US+wSgpGEJVT+p6FYpA==" saltValue="EuGtK27xpIppFlVbnorkv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H48" activePane="bottomRight" state="frozen"/>
      <selection pane="topRight" activeCell="B1" sqref="B1"/>
      <selection pane="bottomLeft" activeCell="A5" sqref="A5"/>
      <selection pane="bottomRight" activeCell="AI13" sqref="AI13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71093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111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44755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5.62</v>
      </c>
      <c r="C8" s="1" t="s">
        <v>38</v>
      </c>
      <c r="D8" s="2"/>
    </row>
    <row r="9" spans="1:36" x14ac:dyDescent="0.25">
      <c r="A9" s="1" t="s">
        <v>22</v>
      </c>
      <c r="B9" s="24">
        <v>5.66</v>
      </c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313.49</v>
      </c>
      <c r="C12" s="26">
        <v>1020.2</v>
      </c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1333.69</v>
      </c>
      <c r="AI12" s="26">
        <v>1333.69</v>
      </c>
      <c r="AJ12" s="69">
        <f>+AI12-AH12</f>
        <v>0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28</v>
      </c>
      <c r="C15" s="23">
        <v>64</v>
      </c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92</v>
      </c>
    </row>
    <row r="16" spans="1:36" s="32" customFormat="1" x14ac:dyDescent="0.25">
      <c r="A16" s="30" t="s">
        <v>20</v>
      </c>
      <c r="B16" s="31">
        <v>21</v>
      </c>
      <c r="C16" s="31">
        <v>0</v>
      </c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21</v>
      </c>
      <c r="AJ16" s="70"/>
    </row>
    <row r="17" spans="1:36" s="47" customFormat="1" x14ac:dyDescent="0.25">
      <c r="A17" s="46" t="s">
        <v>27</v>
      </c>
      <c r="B17" s="22">
        <f>B16*$B$8</f>
        <v>118.02</v>
      </c>
      <c r="C17" s="22">
        <f>C16*$B$8</f>
        <v>0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118.02</v>
      </c>
    </row>
    <row r="18" spans="1:36" s="32" customFormat="1" x14ac:dyDescent="0.25">
      <c r="A18" s="30" t="s">
        <v>23</v>
      </c>
      <c r="B18" s="33"/>
      <c r="C18" s="33">
        <v>105</v>
      </c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105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594.30000000000007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594.30000000000007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21</v>
      </c>
      <c r="C22" s="20">
        <f t="shared" ref="C22:AG23" si="5">+C16+C18+C20</f>
        <v>105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126</v>
      </c>
    </row>
    <row r="23" spans="1:36" s="47" customFormat="1" x14ac:dyDescent="0.25">
      <c r="A23" s="48" t="s">
        <v>26</v>
      </c>
      <c r="B23" s="19">
        <f>+B17+B19+B21</f>
        <v>118.02</v>
      </c>
      <c r="C23" s="19">
        <f t="shared" si="5"/>
        <v>594.30000000000007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712.32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125.96</v>
      </c>
      <c r="C49" s="44">
        <v>294.2</v>
      </c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420.15999999999997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41.82</v>
      </c>
      <c r="C53" s="44">
        <v>70.41</v>
      </c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112.22999999999999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0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313.79999999999995</v>
      </c>
      <c r="C64" s="53">
        <f t="shared" ref="C64:AG64" si="21">+C15+C23+C31+C39+C47+C48+C49+C50+C51+C52+C53+C54+C55+C56+C57+C58+C59+C60+C61+C62+C63</f>
        <v>1022.91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1336.71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1 N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313.49</v>
      </c>
      <c r="C67" s="57">
        <f t="shared" ref="C67:L67" si="23">C12</f>
        <v>1020.2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1333.69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313.49</v>
      </c>
      <c r="C69" s="59">
        <f t="shared" ref="C69:AG69" si="25">+C67+C68</f>
        <v>1020.2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1333.69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0.30999999999994543</v>
      </c>
      <c r="C70" s="57">
        <f t="shared" si="26"/>
        <v>2.7099999999999227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3.0199999999998681</v>
      </c>
    </row>
    <row r="71" spans="1:34" ht="96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8IxFAC5kZPoWHy0RjOpsDYu378xd1JN7l40ufgPYzbj7x0zB2Rc8PW4sQ+3GrGDDv0raxrGheMOafGuX9olmvg==" saltValue="jsSJNu/WqjzmpMMfMvofUw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C5" activePane="bottomRight" state="frozen"/>
      <selection pane="topRight" activeCell="B1" sqref="B1"/>
      <selection pane="bottomLeft" activeCell="A5" sqref="A5"/>
      <selection pane="bottomRight" activeCell="AC20" sqref="AC20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3" style="60" customWidth="1"/>
    <col min="35" max="35" width="19" style="12" customWidth="1"/>
    <col min="36" max="36" width="23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104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44755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5.66</v>
      </c>
      <c r="C8" s="1" t="s">
        <v>38</v>
      </c>
      <c r="D8" s="2"/>
    </row>
    <row r="9" spans="1:36" x14ac:dyDescent="0.25">
      <c r="A9" s="1" t="s">
        <v>22</v>
      </c>
      <c r="B9" s="24">
        <v>5.62</v>
      </c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 t="s">
        <v>56</v>
      </c>
      <c r="E11" s="5" t="s">
        <v>57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2497.33</v>
      </c>
      <c r="C12" s="26">
        <v>4532.76</v>
      </c>
      <c r="D12" s="26">
        <v>5234.03</v>
      </c>
      <c r="E12" s="26">
        <v>2667.36</v>
      </c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14931.48</v>
      </c>
      <c r="AI12" s="26">
        <v>14774.15</v>
      </c>
      <c r="AJ12" s="69">
        <f>+AI12-AH12</f>
        <v>-157.32999999999993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121</v>
      </c>
      <c r="C15" s="23">
        <v>672.5</v>
      </c>
      <c r="D15" s="23">
        <v>758</v>
      </c>
      <c r="E15" s="23">
        <v>240</v>
      </c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1791.5</v>
      </c>
    </row>
    <row r="16" spans="1:36" s="32" customFormat="1" x14ac:dyDescent="0.25">
      <c r="A16" s="30" t="s">
        <v>20</v>
      </c>
      <c r="B16" s="31">
        <v>5</v>
      </c>
      <c r="C16" s="31">
        <v>222</v>
      </c>
      <c r="D16" s="31">
        <v>95</v>
      </c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322</v>
      </c>
      <c r="AJ16" s="70"/>
    </row>
    <row r="17" spans="1:36" s="47" customFormat="1" x14ac:dyDescent="0.25">
      <c r="A17" s="46" t="s">
        <v>27</v>
      </c>
      <c r="B17" s="22">
        <f>B16*$B$8</f>
        <v>28.3</v>
      </c>
      <c r="C17" s="22">
        <f>C16*$B$8</f>
        <v>1256.52</v>
      </c>
      <c r="D17" s="22">
        <f t="shared" ref="D17:AG17" si="2">D16*$B$8</f>
        <v>537.70000000000005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1822.52</v>
      </c>
    </row>
    <row r="18" spans="1:36" s="32" customFormat="1" x14ac:dyDescent="0.25">
      <c r="A18" s="30" t="s">
        <v>23</v>
      </c>
      <c r="B18" s="33">
        <v>113</v>
      </c>
      <c r="C18" s="33">
        <v>120</v>
      </c>
      <c r="D18" s="33">
        <v>274</v>
      </c>
      <c r="E18" s="33">
        <v>211</v>
      </c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718</v>
      </c>
      <c r="AJ18" s="70"/>
    </row>
    <row r="19" spans="1:36" s="47" customFormat="1" x14ac:dyDescent="0.25">
      <c r="A19" s="46" t="s">
        <v>27</v>
      </c>
      <c r="B19" s="22">
        <f>B18*$B$9</f>
        <v>635.06000000000006</v>
      </c>
      <c r="C19" s="22">
        <f t="shared" ref="C19:AG19" si="3">C18*$B$9</f>
        <v>674.4</v>
      </c>
      <c r="D19" s="22">
        <f t="shared" si="3"/>
        <v>1539.88</v>
      </c>
      <c r="E19" s="22">
        <f t="shared" si="3"/>
        <v>1185.82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4035.16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118</v>
      </c>
      <c r="C22" s="20">
        <f t="shared" ref="C22:AG23" si="5">+C16+C18+C20</f>
        <v>342</v>
      </c>
      <c r="D22" s="20">
        <f t="shared" si="5"/>
        <v>369</v>
      </c>
      <c r="E22" s="20">
        <f t="shared" si="5"/>
        <v>211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1040</v>
      </c>
    </row>
    <row r="23" spans="1:36" s="47" customFormat="1" x14ac:dyDescent="0.25">
      <c r="A23" s="48" t="s">
        <v>26</v>
      </c>
      <c r="B23" s="19">
        <f>+B17+B19+B21</f>
        <v>663.36</v>
      </c>
      <c r="C23" s="19">
        <f t="shared" si="5"/>
        <v>1930.92</v>
      </c>
      <c r="D23" s="19">
        <f t="shared" si="5"/>
        <v>2077.58</v>
      </c>
      <c r="E23" s="19">
        <f t="shared" si="5"/>
        <v>1185.82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5857.68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1506.21</v>
      </c>
      <c r="C49" s="44">
        <v>1704.29</v>
      </c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3210.5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119</v>
      </c>
      <c r="B52" s="44"/>
      <c r="C52" s="44"/>
      <c r="D52" s="44">
        <v>2049.1</v>
      </c>
      <c r="E52" s="44">
        <v>956.15</v>
      </c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3005.25</v>
      </c>
    </row>
    <row r="53" spans="1:34" x14ac:dyDescent="0.25">
      <c r="A53" s="17" t="s">
        <v>18</v>
      </c>
      <c r="B53" s="44">
        <v>182.77</v>
      </c>
      <c r="C53" s="44">
        <v>228.92</v>
      </c>
      <c r="D53" s="44">
        <v>355.26</v>
      </c>
      <c r="E53" s="44">
        <v>290.81</v>
      </c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1057.76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>
        <v>24.95</v>
      </c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24.95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120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2498.29</v>
      </c>
      <c r="C64" s="53">
        <f t="shared" ref="C64:AG64" si="21">+C15+C23+C31+C39+C47+C48+C49+C50+C51+C52+C53+C54+C55+C56+C57+C58+C59+C60+C61+C62+C63</f>
        <v>4536.63</v>
      </c>
      <c r="D64" s="53">
        <f t="shared" si="21"/>
        <v>5239.9400000000005</v>
      </c>
      <c r="E64" s="53">
        <f t="shared" si="21"/>
        <v>2672.7799999999997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14947.64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1 N</v>
      </c>
      <c r="D66" s="55" t="str">
        <f t="shared" ref="D66:AG67" si="22">D11</f>
        <v>CAJA 2 N</v>
      </c>
      <c r="E66" s="55" t="str">
        <f t="shared" si="22"/>
        <v>CAJA 3 D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2497.33</v>
      </c>
      <c r="C67" s="57">
        <f t="shared" ref="C67:L67" si="23">C12</f>
        <v>4532.76</v>
      </c>
      <c r="D67" s="57">
        <f t="shared" si="23"/>
        <v>5234.03</v>
      </c>
      <c r="E67" s="57">
        <f t="shared" si="23"/>
        <v>2667.36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14931.48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2497.33</v>
      </c>
      <c r="C69" s="59">
        <f t="shared" ref="C69:AG69" si="25">+C67+C68</f>
        <v>4532.76</v>
      </c>
      <c r="D69" s="59">
        <f t="shared" si="25"/>
        <v>5234.03</v>
      </c>
      <c r="E69" s="59">
        <f t="shared" si="25"/>
        <v>2667.36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14931.48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0.96000000000003638</v>
      </c>
      <c r="C70" s="57">
        <f t="shared" si="26"/>
        <v>3.8699999999998909</v>
      </c>
      <c r="D70" s="57">
        <f t="shared" si="26"/>
        <v>5.910000000000764</v>
      </c>
      <c r="E70" s="57">
        <f t="shared" si="26"/>
        <v>5.419999999999618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16.160000000000309</v>
      </c>
    </row>
    <row r="71" spans="1:34" ht="94.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twFMjWlBlrfEq2aUD7sYkp+yCvgluKea2o2zAP2WYUw1u21HDCPB5u2OaDnMnsqLxEs6l+t38dzHfGeTc05vzA==" saltValue="tAfDMh5thbSIVMCyS5waCQ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9</vt:i4>
      </vt:variant>
    </vt:vector>
  </HeadingPairs>
  <TitlesOfParts>
    <vt:vector size="19" baseType="lpstr">
      <vt:lpstr>Hoja1</vt:lpstr>
      <vt:lpstr>TOTALES</vt:lpstr>
      <vt:lpstr>AUTOMERCADO</vt:lpstr>
      <vt:lpstr>MODELO</vt:lpstr>
      <vt:lpstr>EXQUISITECES</vt:lpstr>
      <vt:lpstr>HOYADA</vt:lpstr>
      <vt:lpstr>FARMASTOP</vt:lpstr>
      <vt:lpstr>BOCAS</vt:lpstr>
      <vt:lpstr>LAGUNETICA</vt:lpstr>
      <vt:lpstr>SANANTONIO</vt:lpstr>
      <vt:lpstr>AUTOMERCADO!Área_de_impresión</vt:lpstr>
      <vt:lpstr>BOCAS!Área_de_impresión</vt:lpstr>
      <vt:lpstr>EXQUISITECES!Área_de_impresión</vt:lpstr>
      <vt:lpstr>FARMASTOP!Área_de_impresión</vt:lpstr>
      <vt:lpstr>HOYADA!Área_de_impresión</vt:lpstr>
      <vt:lpstr>LAGUNETICA!Área_de_impresión</vt:lpstr>
      <vt:lpstr>MODELO!Área_de_impresión</vt:lpstr>
      <vt:lpstr>SANANTONIO!Área_de_impresión</vt:lpstr>
      <vt:lpstr>CAJAS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equipo04</dc:creator>
  <cp:lastModifiedBy>user</cp:lastModifiedBy>
  <cp:lastPrinted>2019-08-19T12:56:25Z</cp:lastPrinted>
  <dcterms:created xsi:type="dcterms:W3CDTF">2013-07-24T18:56:16Z</dcterms:created>
  <dcterms:modified xsi:type="dcterms:W3CDTF">2022-07-14T19:50:33Z</dcterms:modified>
</cp:coreProperties>
</file>