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drawings/drawing11.xml" ContentType="application/vnd.openxmlformats-officedocument.drawing+xml"/>
  <Override PartName="/xl/comments9.xml" ContentType="application/vnd.openxmlformats-officedocument.spreadsheetml.comments+xml"/>
  <Override PartName="/xl/drawings/drawing12.xml" ContentType="application/vnd.openxmlformats-officedocument.drawing+xml"/>
  <Override PartName="/xl/comments10.xml" ContentType="application/vnd.openxmlformats-officedocument.spreadsheetml.comments+xml"/>
  <Override PartName="/xl/drawings/drawing13.xml" ContentType="application/vnd.openxmlformats-officedocument.drawing+xml"/>
  <Override PartName="/xl/comments11.xml" ContentType="application/vnd.openxmlformats-officedocument.spreadsheetml.comments+xml"/>
  <Override PartName="/xl/drawings/drawing14.xml" ContentType="application/vnd.openxmlformats-officedocument.drawing+xml"/>
  <Override PartName="/xl/comments12.xml" ContentType="application/vnd.openxmlformats-officedocument.spreadsheetml.comments+xml"/>
  <Override PartName="/xl/drawings/drawing15.xml" ContentType="application/vnd.openxmlformats-officedocument.drawing+xml"/>
  <Override PartName="/xl/comments13.xml" ContentType="application/vnd.openxmlformats-officedocument.spreadsheetml.comments+xml"/>
  <Override PartName="/xl/drawings/drawing16.xml" ContentType="application/vnd.openxmlformats-officedocument.drawing+xml"/>
  <Override PartName="/xl/comments14.xml" ContentType="application/vnd.openxmlformats-officedocument.spreadsheetml.comments+xml"/>
  <Override PartName="/xl/drawings/drawing17.xml" ContentType="application/vnd.openxmlformats-officedocument.drawing+xml"/>
  <Override PartName="/xl/comments15.xml" ContentType="application/vnd.openxmlformats-officedocument.spreadsheetml.comments+xml"/>
  <Override PartName="/xl/drawings/drawing18.xml" ContentType="application/vnd.openxmlformats-officedocument.drawing+xml"/>
  <Override PartName="/xl/comments16.xml" ContentType="application/vnd.openxmlformats-officedocument.spreadsheetml.comments+xml"/>
  <Override PartName="/xl/drawings/drawing19.xml" ContentType="application/vnd.openxmlformats-officedocument.drawing+xml"/>
  <Override PartName="/xl/comments17.xml" ContentType="application/vnd.openxmlformats-officedocument.spreadsheetml.comments+xml"/>
  <Override PartName="/xl/drawings/drawing20.xml" ContentType="application/vnd.openxmlformats-officedocument.drawing+xml"/>
  <Override PartName="/xl/comments18.xml" ContentType="application/vnd.openxmlformats-officedocument.spreadsheetml.comments+xml"/>
  <Override PartName="/xl/drawings/drawing21.xml" ContentType="application/vnd.openxmlformats-officedocument.drawing+xml"/>
  <Override PartName="/xl/comments19.xml" ContentType="application/vnd.openxmlformats-officedocument.spreadsheetml.comments+xml"/>
  <Override PartName="/xl/drawings/drawing22.xml" ContentType="application/vnd.openxmlformats-officedocument.drawing+xml"/>
  <Override PartName="/xl/comments20.xml" ContentType="application/vnd.openxmlformats-officedocument.spreadsheetml.comments+xml"/>
  <Override PartName="/xl/drawings/drawing23.xml" ContentType="application/vnd.openxmlformats-officedocument.drawing+xml"/>
  <Override PartName="/xl/comments21.xml" ContentType="application/vnd.openxmlformats-officedocument.spreadsheetml.comments+xml"/>
  <Override PartName="/xl/drawings/drawing24.xml" ContentType="application/vnd.openxmlformats-officedocument.drawing+xml"/>
  <Override PartName="/xl/comments22.xml" ContentType="application/vnd.openxmlformats-officedocument.spreadsheetml.comments+xml"/>
  <Override PartName="/xl/drawings/drawing25.xml" ContentType="application/vnd.openxmlformats-officedocument.drawing+xml"/>
  <Override PartName="/xl/comments23.xml" ContentType="application/vnd.openxmlformats-officedocument.spreadsheetml.comments+xml"/>
  <Override PartName="/xl/drawings/drawing26.xml" ContentType="application/vnd.openxmlformats-officedocument.drawing+xml"/>
  <Override PartName="/xl/comments24.xml" ContentType="application/vnd.openxmlformats-officedocument.spreadsheetml.comments+xml"/>
  <Override PartName="/xl/drawings/drawing27.xml" ContentType="application/vnd.openxmlformats-officedocument.drawing+xml"/>
  <Override PartName="/xl/comments25.xml" ContentType="application/vnd.openxmlformats-officedocument.spreadsheetml.comments+xml"/>
  <Override PartName="/xl/drawings/drawing28.xml" ContentType="application/vnd.openxmlformats-officedocument.drawing+xml"/>
  <Override PartName="/xl/comments26.xml" ContentType="application/vnd.openxmlformats-officedocument.spreadsheetml.comments+xml"/>
  <Override PartName="/xl/drawings/drawing29.xml" ContentType="application/vnd.openxmlformats-officedocument.drawing+xml"/>
  <Override PartName="/xl/comments27.xml" ContentType="application/vnd.openxmlformats-officedocument.spreadsheetml.comments+xml"/>
  <Override PartName="/xl/drawings/drawing30.xml" ContentType="application/vnd.openxmlformats-officedocument.drawing+xml"/>
  <Override PartName="/xl/comments28.xml" ContentType="application/vnd.openxmlformats-officedocument.spreadsheetml.comments+xml"/>
  <Override PartName="/xl/drawings/drawing31.xml" ContentType="application/vnd.openxmlformats-officedocument.drawing+xml"/>
  <Override PartName="/xl/comments29.xml" ContentType="application/vnd.openxmlformats-officedocument.spreadsheetml.comments+xml"/>
  <Override PartName="/xl/drawings/drawing32.xml" ContentType="application/vnd.openxmlformats-officedocument.drawing+xml"/>
  <Override PartName="/xl/comments30.xml" ContentType="application/vnd.openxmlformats-officedocument.spreadsheetml.comments+xml"/>
  <Override PartName="/xl/drawings/drawing33.xml" ContentType="application/vnd.openxmlformats-officedocument.drawing+xml"/>
  <Override PartName="/xl/comments3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"/>
    </mc:Choice>
  </mc:AlternateContent>
  <bookViews>
    <workbookView xWindow="0" yWindow="0" windowWidth="8985" windowHeight="11160" firstSheet="17" activeTab="27"/>
  </bookViews>
  <sheets>
    <sheet name="VENTAS TOTALES" sheetId="19" r:id="rId1"/>
    <sheet name="REPORTE DE EFECTIVO" sheetId="41" r:id="rId2"/>
    <sheet name="1" sheetId="1" r:id="rId3"/>
    <sheet name="2" sheetId="2" r:id="rId4"/>
    <sheet name="3" sheetId="3" r:id="rId5"/>
    <sheet name="4" sheetId="4" r:id="rId6"/>
    <sheet name="5" sheetId="5" r:id="rId7"/>
    <sheet name="6" sheetId="6" r:id="rId8"/>
    <sheet name="7" sheetId="7" r:id="rId9"/>
    <sheet name="8" sheetId="8" r:id="rId10"/>
    <sheet name="9" sheetId="9" r:id="rId11"/>
    <sheet name="10" sheetId="10" r:id="rId12"/>
    <sheet name="11" sheetId="11" r:id="rId13"/>
    <sheet name="12" sheetId="53" r:id="rId14"/>
    <sheet name="13" sheetId="13" r:id="rId15"/>
    <sheet name="14" sheetId="14" r:id="rId16"/>
    <sheet name="15" sheetId="16" r:id="rId17"/>
    <sheet name="16" sheetId="17" r:id="rId18"/>
    <sheet name="17" sheetId="18" r:id="rId19"/>
    <sheet name="18" sheetId="34" r:id="rId20"/>
    <sheet name="19" sheetId="35" r:id="rId21"/>
    <sheet name="20" sheetId="36" r:id="rId22"/>
    <sheet name="21" sheetId="42" r:id="rId23"/>
    <sheet name="22" sheetId="43" r:id="rId24"/>
    <sheet name="23" sheetId="44" r:id="rId25"/>
    <sheet name="24" sheetId="45" r:id="rId26"/>
    <sheet name="25" sheetId="46" r:id="rId27"/>
    <sheet name="26" sheetId="47" r:id="rId28"/>
    <sheet name="27" sheetId="48" r:id="rId29"/>
    <sheet name="28" sheetId="49" r:id="rId30"/>
    <sheet name="29" sheetId="50" r:id="rId31"/>
    <sheet name="30" sheetId="51" r:id="rId32"/>
    <sheet name="31" sheetId="52" r:id="rId33"/>
  </sheets>
  <definedNames>
    <definedName name="_xlnm.Print_Area" localSheetId="2">'1'!$A$1:$E$72</definedName>
    <definedName name="_xlnm.Print_Area" localSheetId="3">'2'!$A$1:$E$56</definedName>
    <definedName name="validacion">'VENTAS TOTALES'!$U$7:$U$39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4" i="50" l="1"/>
  <c r="C16" i="50"/>
  <c r="D15" i="50"/>
  <c r="D14" i="50"/>
  <c r="D13" i="50"/>
  <c r="D12" i="50"/>
  <c r="D11" i="50"/>
  <c r="D10" i="50"/>
  <c r="D9" i="50"/>
  <c r="D8" i="50"/>
  <c r="D16" i="50" l="1"/>
  <c r="E51" i="49"/>
  <c r="C16" i="49"/>
  <c r="D15" i="49"/>
  <c r="D14" i="49"/>
  <c r="D13" i="49"/>
  <c r="D12" i="49"/>
  <c r="D11" i="49"/>
  <c r="D10" i="49"/>
  <c r="D9" i="49"/>
  <c r="D8" i="49"/>
  <c r="D16" i="49" l="1"/>
  <c r="E44" i="48"/>
  <c r="C16" i="48"/>
  <c r="D15" i="48"/>
  <c r="D14" i="48"/>
  <c r="D13" i="48"/>
  <c r="D12" i="48"/>
  <c r="D11" i="48"/>
  <c r="D10" i="48"/>
  <c r="D9" i="48"/>
  <c r="D8" i="48"/>
  <c r="D16" i="48" l="1"/>
  <c r="E44" i="47"/>
  <c r="E51" i="46" l="1"/>
  <c r="E53" i="45"/>
  <c r="C16" i="47" l="1"/>
  <c r="D15" i="47"/>
  <c r="D14" i="47"/>
  <c r="D13" i="47"/>
  <c r="D12" i="47"/>
  <c r="D11" i="47"/>
  <c r="D10" i="47"/>
  <c r="D9" i="47"/>
  <c r="D8" i="47"/>
  <c r="C16" i="46"/>
  <c r="D15" i="46"/>
  <c r="D14" i="46"/>
  <c r="D13" i="46"/>
  <c r="D12" i="46"/>
  <c r="D11" i="46"/>
  <c r="D10" i="46"/>
  <c r="D9" i="46"/>
  <c r="D8" i="46"/>
  <c r="C16" i="45"/>
  <c r="D15" i="45"/>
  <c r="D14" i="45"/>
  <c r="D13" i="45"/>
  <c r="D12" i="45"/>
  <c r="D11" i="45"/>
  <c r="D10" i="45"/>
  <c r="D9" i="45"/>
  <c r="D8" i="45"/>
  <c r="C16" i="3"/>
  <c r="D15" i="3"/>
  <c r="D14" i="3"/>
  <c r="D13" i="3"/>
  <c r="D12" i="3"/>
  <c r="D11" i="3"/>
  <c r="D10" i="3"/>
  <c r="D16" i="3" s="1"/>
  <c r="D9" i="3"/>
  <c r="D8" i="3"/>
  <c r="D9" i="2"/>
  <c r="D10" i="2"/>
  <c r="D11" i="2"/>
  <c r="D12" i="2"/>
  <c r="D13" i="2"/>
  <c r="D14" i="2"/>
  <c r="D15" i="2"/>
  <c r="C16" i="2"/>
  <c r="D8" i="2"/>
  <c r="B16" i="8"/>
  <c r="B16" i="4"/>
  <c r="B16" i="2"/>
  <c r="B16" i="1"/>
  <c r="F33" i="41"/>
  <c r="F29" i="41"/>
  <c r="F25" i="41"/>
  <c r="F21" i="41"/>
  <c r="F17" i="41"/>
  <c r="F9" i="41"/>
  <c r="J37" i="19"/>
  <c r="J36" i="19"/>
  <c r="J35" i="19"/>
  <c r="J34" i="19"/>
  <c r="J33" i="19"/>
  <c r="J39" i="19" s="1"/>
  <c r="J32" i="19"/>
  <c r="J31" i="19"/>
  <c r="J30" i="19"/>
  <c r="J29" i="19"/>
  <c r="J28" i="19"/>
  <c r="J27" i="19"/>
  <c r="J26" i="19"/>
  <c r="J25" i="19"/>
  <c r="J24" i="19"/>
  <c r="J23" i="19"/>
  <c r="J22" i="19"/>
  <c r="J21" i="19"/>
  <c r="J20" i="19"/>
  <c r="J19" i="19"/>
  <c r="J18" i="19"/>
  <c r="J17" i="19"/>
  <c r="J16" i="19"/>
  <c r="J15" i="19"/>
  <c r="J14" i="19"/>
  <c r="J13" i="19"/>
  <c r="J12" i="19"/>
  <c r="J11" i="19"/>
  <c r="J10" i="19"/>
  <c r="J9" i="19"/>
  <c r="J8" i="19"/>
  <c r="J7" i="19"/>
  <c r="I37" i="19"/>
  <c r="I36" i="19"/>
  <c r="I35" i="19"/>
  <c r="I34" i="19"/>
  <c r="I33" i="19"/>
  <c r="I39" i="19" s="1"/>
  <c r="I32" i="19"/>
  <c r="I31" i="19"/>
  <c r="I30" i="19"/>
  <c r="I29" i="19"/>
  <c r="I28" i="19"/>
  <c r="I27" i="19"/>
  <c r="I26" i="19"/>
  <c r="I25" i="19"/>
  <c r="I24" i="19"/>
  <c r="I23" i="19"/>
  <c r="I22" i="19"/>
  <c r="I21" i="19"/>
  <c r="I20" i="19"/>
  <c r="I19" i="19"/>
  <c r="I18" i="19"/>
  <c r="I17" i="19"/>
  <c r="I16" i="19"/>
  <c r="I15" i="19"/>
  <c r="I14" i="19"/>
  <c r="I13" i="19"/>
  <c r="I12" i="19"/>
  <c r="I11" i="19"/>
  <c r="I10" i="19"/>
  <c r="I9" i="19"/>
  <c r="I8" i="19"/>
  <c r="H37" i="19"/>
  <c r="H36" i="19"/>
  <c r="H35" i="19"/>
  <c r="H34" i="19"/>
  <c r="H33" i="19"/>
  <c r="H32" i="19"/>
  <c r="H31" i="19"/>
  <c r="H40" i="19" s="1"/>
  <c r="H30" i="19"/>
  <c r="H29" i="19"/>
  <c r="H28" i="19"/>
  <c r="H27" i="19"/>
  <c r="H26" i="19"/>
  <c r="H25" i="19"/>
  <c r="H24" i="19"/>
  <c r="H23" i="19"/>
  <c r="H22" i="19"/>
  <c r="H21" i="19"/>
  <c r="H20" i="19"/>
  <c r="H19" i="19"/>
  <c r="H18" i="19"/>
  <c r="H17" i="19"/>
  <c r="H16" i="19"/>
  <c r="H15" i="19"/>
  <c r="H14" i="19"/>
  <c r="H13" i="19"/>
  <c r="H12" i="19"/>
  <c r="H11" i="19"/>
  <c r="H10" i="19"/>
  <c r="H9" i="19"/>
  <c r="H8" i="19"/>
  <c r="G37" i="19"/>
  <c r="G36" i="19"/>
  <c r="G35" i="19"/>
  <c r="G34" i="19"/>
  <c r="G33" i="19"/>
  <c r="G32" i="19"/>
  <c r="G31" i="19"/>
  <c r="G30" i="19"/>
  <c r="G29" i="19"/>
  <c r="G28" i="19"/>
  <c r="G27" i="19"/>
  <c r="G26" i="19"/>
  <c r="G25" i="19"/>
  <c r="G24" i="19"/>
  <c r="K24" i="19" s="1"/>
  <c r="Q24" i="19" s="1"/>
  <c r="G23" i="19"/>
  <c r="G22" i="19"/>
  <c r="G21" i="19"/>
  <c r="G20" i="19"/>
  <c r="G19" i="19"/>
  <c r="G18" i="19"/>
  <c r="G17" i="19"/>
  <c r="G16" i="19"/>
  <c r="G15" i="19"/>
  <c r="G14" i="19"/>
  <c r="G13" i="19"/>
  <c r="G12" i="19"/>
  <c r="G11" i="19"/>
  <c r="G10" i="19"/>
  <c r="G9" i="19"/>
  <c r="G8" i="19"/>
  <c r="G7" i="19"/>
  <c r="F37" i="19"/>
  <c r="F36" i="19"/>
  <c r="F35" i="19"/>
  <c r="F34" i="19"/>
  <c r="F40" i="19" s="1"/>
  <c r="F33" i="19"/>
  <c r="F32" i="19"/>
  <c r="F31" i="19"/>
  <c r="F30" i="19"/>
  <c r="F29" i="19"/>
  <c r="F28" i="19"/>
  <c r="F27" i="19"/>
  <c r="F26" i="19"/>
  <c r="F25" i="19"/>
  <c r="F24" i="19"/>
  <c r="F23" i="19"/>
  <c r="F22" i="19"/>
  <c r="F21" i="19"/>
  <c r="F20" i="19"/>
  <c r="F19" i="19"/>
  <c r="F18" i="19"/>
  <c r="F17" i="19"/>
  <c r="F16" i="19"/>
  <c r="F15" i="19"/>
  <c r="F14" i="19"/>
  <c r="F13" i="19"/>
  <c r="F12" i="19"/>
  <c r="F11" i="19"/>
  <c r="F10" i="19"/>
  <c r="F9" i="19"/>
  <c r="F39" i="19"/>
  <c r="F8" i="19"/>
  <c r="E37" i="19"/>
  <c r="E36" i="19"/>
  <c r="E35" i="19"/>
  <c r="E34" i="19"/>
  <c r="E33" i="19"/>
  <c r="E32" i="19"/>
  <c r="E31" i="19"/>
  <c r="E30" i="19"/>
  <c r="E29" i="19"/>
  <c r="E28" i="19"/>
  <c r="E27" i="19"/>
  <c r="E26" i="19"/>
  <c r="E25" i="19"/>
  <c r="E24" i="19"/>
  <c r="E23" i="19"/>
  <c r="E22" i="19"/>
  <c r="E21" i="19"/>
  <c r="E20" i="19"/>
  <c r="E19" i="19"/>
  <c r="E18" i="19"/>
  <c r="E17" i="19"/>
  <c r="E16" i="19"/>
  <c r="E15" i="19"/>
  <c r="E14" i="19"/>
  <c r="E13" i="19"/>
  <c r="E12" i="19"/>
  <c r="E11" i="19"/>
  <c r="E10" i="19"/>
  <c r="E9" i="19"/>
  <c r="E8" i="19"/>
  <c r="E7" i="19"/>
  <c r="J31" i="41"/>
  <c r="J27" i="41"/>
  <c r="J23" i="41"/>
  <c r="J19" i="41"/>
  <c r="J15" i="41"/>
  <c r="I36" i="41"/>
  <c r="I28" i="41"/>
  <c r="I20" i="41"/>
  <c r="I12" i="41"/>
  <c r="I8" i="41"/>
  <c r="H34" i="41"/>
  <c r="H26" i="41"/>
  <c r="H22" i="41"/>
  <c r="H18" i="41"/>
  <c r="H14" i="41"/>
  <c r="H10" i="41"/>
  <c r="G16" i="41"/>
  <c r="G12" i="41"/>
  <c r="G8" i="41"/>
  <c r="E22" i="41"/>
  <c r="E13" i="41"/>
  <c r="E11" i="41"/>
  <c r="D37" i="41"/>
  <c r="D35" i="41"/>
  <c r="D29" i="41"/>
  <c r="D27" i="41"/>
  <c r="D25" i="41"/>
  <c r="D23" i="41"/>
  <c r="D21" i="41"/>
  <c r="D19" i="41"/>
  <c r="D17" i="41"/>
  <c r="D15" i="41"/>
  <c r="D9" i="41"/>
  <c r="C26" i="41"/>
  <c r="C20" i="41"/>
  <c r="C11" i="41"/>
  <c r="C12" i="41"/>
  <c r="I7" i="19"/>
  <c r="H7" i="19"/>
  <c r="F7" i="19"/>
  <c r="C7" i="19"/>
  <c r="C68" i="52"/>
  <c r="C61" i="52"/>
  <c r="I31" i="52"/>
  <c r="H31" i="52"/>
  <c r="F31" i="52"/>
  <c r="E31" i="52"/>
  <c r="C31" i="52"/>
  <c r="B31" i="52"/>
  <c r="J30" i="52"/>
  <c r="G30" i="52"/>
  <c r="D30" i="52"/>
  <c r="J37" i="41"/>
  <c r="J29" i="52"/>
  <c r="G29" i="52"/>
  <c r="D29" i="52"/>
  <c r="I37" i="41"/>
  <c r="J28" i="52"/>
  <c r="G28" i="52"/>
  <c r="D28" i="52"/>
  <c r="H37" i="41"/>
  <c r="J27" i="52"/>
  <c r="G27" i="52"/>
  <c r="D27" i="52"/>
  <c r="G37" i="41"/>
  <c r="J26" i="52"/>
  <c r="G26" i="52"/>
  <c r="D26" i="52"/>
  <c r="F37" i="41"/>
  <c r="J25" i="52"/>
  <c r="G25" i="52"/>
  <c r="D25" i="52"/>
  <c r="E37" i="41"/>
  <c r="J24" i="52"/>
  <c r="G24" i="52"/>
  <c r="D24" i="52"/>
  <c r="J23" i="52"/>
  <c r="J31" i="52"/>
  <c r="G23" i="52"/>
  <c r="D23" i="52"/>
  <c r="D31" i="52"/>
  <c r="C62" i="52"/>
  <c r="C19" i="52"/>
  <c r="B16" i="52"/>
  <c r="C68" i="51"/>
  <c r="C61" i="51"/>
  <c r="I31" i="51"/>
  <c r="H31" i="51"/>
  <c r="F31" i="51"/>
  <c r="E31" i="51"/>
  <c r="C31" i="51"/>
  <c r="B31" i="51"/>
  <c r="J30" i="51"/>
  <c r="G30" i="51"/>
  <c r="D30" i="51"/>
  <c r="J36" i="41"/>
  <c r="J29" i="51"/>
  <c r="G29" i="51"/>
  <c r="D29" i="51"/>
  <c r="J28" i="51"/>
  <c r="G28" i="51"/>
  <c r="D28" i="51"/>
  <c r="H36" i="41"/>
  <c r="J27" i="51"/>
  <c r="G27" i="51"/>
  <c r="D27" i="51"/>
  <c r="G36" i="41"/>
  <c r="J26" i="51"/>
  <c r="G26" i="51"/>
  <c r="D26" i="51"/>
  <c r="F36" i="41"/>
  <c r="J25" i="51"/>
  <c r="G25" i="51"/>
  <c r="D25" i="51"/>
  <c r="E36" i="41"/>
  <c r="J24" i="51"/>
  <c r="G24" i="51"/>
  <c r="D24" i="51"/>
  <c r="D36" i="41"/>
  <c r="J23" i="51"/>
  <c r="J31" i="51"/>
  <c r="G23" i="51"/>
  <c r="G31" i="51"/>
  <c r="D23" i="51"/>
  <c r="D31" i="51"/>
  <c r="C62" i="51"/>
  <c r="C19" i="51"/>
  <c r="B16" i="51"/>
  <c r="C68" i="50"/>
  <c r="C61" i="50"/>
  <c r="I31" i="50"/>
  <c r="H31" i="50"/>
  <c r="F31" i="50"/>
  <c r="E31" i="50"/>
  <c r="C31" i="50"/>
  <c r="B31" i="50"/>
  <c r="J30" i="50"/>
  <c r="G30" i="50"/>
  <c r="D30" i="50"/>
  <c r="J35" i="41" s="1"/>
  <c r="J29" i="50"/>
  <c r="G29" i="50"/>
  <c r="D29" i="50"/>
  <c r="I35" i="41" s="1"/>
  <c r="J28" i="50"/>
  <c r="G28" i="50"/>
  <c r="D28" i="50"/>
  <c r="H35" i="41" s="1"/>
  <c r="J27" i="50"/>
  <c r="G27" i="50"/>
  <c r="D27" i="50"/>
  <c r="G35" i="41"/>
  <c r="J26" i="50"/>
  <c r="G26" i="50"/>
  <c r="D26" i="50"/>
  <c r="F35" i="41"/>
  <c r="J25" i="50"/>
  <c r="G25" i="50"/>
  <c r="D25" i="50"/>
  <c r="E35" i="41" s="1"/>
  <c r="J24" i="50"/>
  <c r="G24" i="50"/>
  <c r="D24" i="50"/>
  <c r="J23" i="50"/>
  <c r="G23" i="50"/>
  <c r="D23" i="50"/>
  <c r="C35" i="41" s="1"/>
  <c r="C19" i="50"/>
  <c r="B16" i="50"/>
  <c r="C68" i="49"/>
  <c r="C61" i="49"/>
  <c r="I31" i="49"/>
  <c r="H31" i="49"/>
  <c r="F31" i="49"/>
  <c r="E31" i="49"/>
  <c r="C31" i="49"/>
  <c r="B31" i="49"/>
  <c r="J30" i="49"/>
  <c r="G30" i="49"/>
  <c r="D30" i="49"/>
  <c r="J34" i="41"/>
  <c r="J29" i="49"/>
  <c r="G29" i="49"/>
  <c r="D29" i="49"/>
  <c r="I34" i="41"/>
  <c r="J28" i="49"/>
  <c r="G28" i="49"/>
  <c r="D28" i="49"/>
  <c r="J27" i="49"/>
  <c r="G27" i="49"/>
  <c r="D27" i="49"/>
  <c r="G34" i="41" s="1"/>
  <c r="J26" i="49"/>
  <c r="G26" i="49"/>
  <c r="D26" i="49"/>
  <c r="F34" i="41" s="1"/>
  <c r="F38" i="41" s="1"/>
  <c r="J25" i="49"/>
  <c r="G25" i="49"/>
  <c r="D25" i="49"/>
  <c r="E34" i="41" s="1"/>
  <c r="J24" i="49"/>
  <c r="G24" i="49"/>
  <c r="D24" i="49"/>
  <c r="D34" i="41" s="1"/>
  <c r="J23" i="49"/>
  <c r="J31" i="49"/>
  <c r="G23" i="49"/>
  <c r="D23" i="49"/>
  <c r="C34" i="41" s="1"/>
  <c r="C19" i="49"/>
  <c r="B16" i="49"/>
  <c r="C68" i="48"/>
  <c r="C61" i="48"/>
  <c r="I31" i="48"/>
  <c r="H31" i="48"/>
  <c r="F31" i="48"/>
  <c r="E31" i="48"/>
  <c r="C31" i="48"/>
  <c r="B31" i="48"/>
  <c r="J30" i="48"/>
  <c r="G30" i="48"/>
  <c r="D30" i="48"/>
  <c r="J33" i="41" s="1"/>
  <c r="J29" i="48"/>
  <c r="G29" i="48"/>
  <c r="D29" i="48"/>
  <c r="I33" i="41" s="1"/>
  <c r="J28" i="48"/>
  <c r="G28" i="48"/>
  <c r="D28" i="48"/>
  <c r="H33" i="41" s="1"/>
  <c r="J27" i="48"/>
  <c r="G27" i="48"/>
  <c r="D27" i="48"/>
  <c r="G33" i="41" s="1"/>
  <c r="J26" i="48"/>
  <c r="G26" i="48"/>
  <c r="D26" i="48"/>
  <c r="J25" i="48"/>
  <c r="G25" i="48"/>
  <c r="D25" i="48"/>
  <c r="E33" i="41" s="1"/>
  <c r="J24" i="48"/>
  <c r="G24" i="48"/>
  <c r="D24" i="48"/>
  <c r="D33" i="41" s="1"/>
  <c r="J23" i="48"/>
  <c r="G23" i="48"/>
  <c r="D23" i="48"/>
  <c r="C19" i="48"/>
  <c r="B16" i="48"/>
  <c r="C68" i="47"/>
  <c r="C61" i="47"/>
  <c r="I31" i="47"/>
  <c r="H31" i="47"/>
  <c r="F31" i="47"/>
  <c r="E31" i="47"/>
  <c r="C31" i="47"/>
  <c r="B31" i="47"/>
  <c r="J30" i="47"/>
  <c r="G30" i="47"/>
  <c r="D30" i="47"/>
  <c r="J32" i="41"/>
  <c r="J29" i="47"/>
  <c r="G29" i="47"/>
  <c r="D29" i="47"/>
  <c r="I32" i="41" s="1"/>
  <c r="J28" i="47"/>
  <c r="G28" i="47"/>
  <c r="D28" i="47"/>
  <c r="H32" i="41" s="1"/>
  <c r="J27" i="47"/>
  <c r="G27" i="47"/>
  <c r="D27" i="47"/>
  <c r="G32" i="41" s="1"/>
  <c r="J26" i="47"/>
  <c r="G26" i="47"/>
  <c r="D26" i="47"/>
  <c r="F32" i="41"/>
  <c r="J25" i="47"/>
  <c r="G25" i="47"/>
  <c r="D25" i="47"/>
  <c r="E32" i="41" s="1"/>
  <c r="J24" i="47"/>
  <c r="G24" i="47"/>
  <c r="D24" i="47"/>
  <c r="D32" i="41" s="1"/>
  <c r="J23" i="47"/>
  <c r="G23" i="47"/>
  <c r="D23" i="47"/>
  <c r="C32" i="41" s="1"/>
  <c r="C19" i="47"/>
  <c r="B16" i="47"/>
  <c r="C68" i="46"/>
  <c r="C61" i="46"/>
  <c r="I31" i="46"/>
  <c r="H31" i="46"/>
  <c r="F31" i="46"/>
  <c r="E31" i="46"/>
  <c r="C31" i="46"/>
  <c r="B31" i="46"/>
  <c r="J30" i="46"/>
  <c r="G30" i="46"/>
  <c r="D30" i="46"/>
  <c r="J29" i="46"/>
  <c r="G29" i="46"/>
  <c r="D29" i="46"/>
  <c r="I31" i="41" s="1"/>
  <c r="J28" i="46"/>
  <c r="G28" i="46"/>
  <c r="D28" i="46"/>
  <c r="H31" i="41" s="1"/>
  <c r="J27" i="46"/>
  <c r="G27" i="46"/>
  <c r="D27" i="46"/>
  <c r="G31" i="41"/>
  <c r="J26" i="46"/>
  <c r="G26" i="46"/>
  <c r="D26" i="46"/>
  <c r="F31" i="41"/>
  <c r="J25" i="46"/>
  <c r="G25" i="46"/>
  <c r="D25" i="46"/>
  <c r="E31" i="41"/>
  <c r="J24" i="46"/>
  <c r="G24" i="46"/>
  <c r="D24" i="46"/>
  <c r="D31" i="41" s="1"/>
  <c r="J23" i="46"/>
  <c r="J31" i="46"/>
  <c r="G23" i="46"/>
  <c r="D23" i="46"/>
  <c r="C19" i="46"/>
  <c r="B16" i="46"/>
  <c r="C68" i="45"/>
  <c r="C61" i="45"/>
  <c r="I31" i="45"/>
  <c r="H31" i="45"/>
  <c r="F31" i="45"/>
  <c r="E31" i="45"/>
  <c r="C31" i="45"/>
  <c r="B31" i="45"/>
  <c r="J30" i="45"/>
  <c r="G30" i="45"/>
  <c r="D30" i="45"/>
  <c r="J30" i="41" s="1"/>
  <c r="J29" i="45"/>
  <c r="G29" i="45"/>
  <c r="D29" i="45"/>
  <c r="I30" i="41" s="1"/>
  <c r="J28" i="45"/>
  <c r="G28" i="45"/>
  <c r="D28" i="45"/>
  <c r="H30" i="41" s="1"/>
  <c r="J27" i="45"/>
  <c r="G27" i="45"/>
  <c r="D27" i="45"/>
  <c r="G30" i="41" s="1"/>
  <c r="J26" i="45"/>
  <c r="G26" i="45"/>
  <c r="D26" i="45"/>
  <c r="F30" i="41"/>
  <c r="J25" i="45"/>
  <c r="G25" i="45"/>
  <c r="D25" i="45"/>
  <c r="E30" i="41" s="1"/>
  <c r="J24" i="45"/>
  <c r="G24" i="45"/>
  <c r="D24" i="45"/>
  <c r="D30" i="41"/>
  <c r="J23" i="45"/>
  <c r="J31" i="45"/>
  <c r="G23" i="45"/>
  <c r="D23" i="45"/>
  <c r="C19" i="45"/>
  <c r="B16" i="45"/>
  <c r="C68" i="44"/>
  <c r="C61" i="44"/>
  <c r="I31" i="44"/>
  <c r="H31" i="44"/>
  <c r="F31" i="44"/>
  <c r="E31" i="44"/>
  <c r="C31" i="44"/>
  <c r="B31" i="44"/>
  <c r="J30" i="44"/>
  <c r="G30" i="44"/>
  <c r="D30" i="44"/>
  <c r="J29" i="41"/>
  <c r="J29" i="44"/>
  <c r="G29" i="44"/>
  <c r="D29" i="44"/>
  <c r="I29" i="41"/>
  <c r="J28" i="44"/>
  <c r="G28" i="44"/>
  <c r="D28" i="44"/>
  <c r="H29" i="41"/>
  <c r="J27" i="44"/>
  <c r="G27" i="44"/>
  <c r="D27" i="44"/>
  <c r="G29" i="41" s="1"/>
  <c r="K29" i="41" s="1"/>
  <c r="J26" i="44"/>
  <c r="G26" i="44"/>
  <c r="D26" i="44"/>
  <c r="J25" i="44"/>
  <c r="G25" i="44"/>
  <c r="D25" i="44"/>
  <c r="E29" i="41"/>
  <c r="J24" i="44"/>
  <c r="G24" i="44"/>
  <c r="D24" i="44"/>
  <c r="J23" i="44"/>
  <c r="J31" i="44"/>
  <c r="G23" i="44"/>
  <c r="D23" i="44"/>
  <c r="C19" i="44"/>
  <c r="B16" i="44"/>
  <c r="C68" i="43"/>
  <c r="C61" i="43"/>
  <c r="I31" i="43"/>
  <c r="H31" i="43"/>
  <c r="F31" i="43"/>
  <c r="E31" i="43"/>
  <c r="C31" i="43"/>
  <c r="B31" i="43"/>
  <c r="J30" i="43"/>
  <c r="G30" i="43"/>
  <c r="D30" i="43"/>
  <c r="J28" i="41"/>
  <c r="J29" i="43"/>
  <c r="G29" i="43"/>
  <c r="D29" i="43"/>
  <c r="J28" i="43"/>
  <c r="G28" i="43"/>
  <c r="D28" i="43"/>
  <c r="H28" i="41"/>
  <c r="J27" i="43"/>
  <c r="G27" i="43"/>
  <c r="D27" i="43"/>
  <c r="G28" i="41"/>
  <c r="J26" i="43"/>
  <c r="G26" i="43"/>
  <c r="D26" i="43"/>
  <c r="F28" i="41"/>
  <c r="J25" i="43"/>
  <c r="G25" i="43"/>
  <c r="D25" i="43"/>
  <c r="E28" i="41"/>
  <c r="J24" i="43"/>
  <c r="G24" i="43"/>
  <c r="D24" i="43"/>
  <c r="D28" i="41"/>
  <c r="J23" i="43"/>
  <c r="J31" i="43"/>
  <c r="G23" i="43"/>
  <c r="G31" i="43"/>
  <c r="D23" i="43"/>
  <c r="C19" i="43"/>
  <c r="B16" i="43"/>
  <c r="C68" i="42"/>
  <c r="C61" i="42"/>
  <c r="I31" i="42"/>
  <c r="H31" i="42"/>
  <c r="F31" i="42"/>
  <c r="E31" i="42"/>
  <c r="C31" i="42"/>
  <c r="B31" i="42"/>
  <c r="J30" i="42"/>
  <c r="G30" i="42"/>
  <c r="D30" i="42"/>
  <c r="J29" i="42"/>
  <c r="G29" i="42"/>
  <c r="D29" i="42"/>
  <c r="I27" i="41"/>
  <c r="J28" i="42"/>
  <c r="G28" i="42"/>
  <c r="D28" i="42"/>
  <c r="H27" i="41"/>
  <c r="J27" i="42"/>
  <c r="G27" i="42"/>
  <c r="G31" i="42" s="1"/>
  <c r="D27" i="42"/>
  <c r="G27" i="41"/>
  <c r="J26" i="42"/>
  <c r="G26" i="42"/>
  <c r="D26" i="42"/>
  <c r="F27" i="41"/>
  <c r="J25" i="42"/>
  <c r="G25" i="42"/>
  <c r="D25" i="42"/>
  <c r="E27" i="41"/>
  <c r="J24" i="42"/>
  <c r="G24" i="42"/>
  <c r="D24" i="42"/>
  <c r="J23" i="42"/>
  <c r="J31" i="42"/>
  <c r="G23" i="42"/>
  <c r="D23" i="42"/>
  <c r="D31" i="42"/>
  <c r="C62" i="42" s="1"/>
  <c r="C19" i="42"/>
  <c r="B16" i="42"/>
  <c r="C68" i="36"/>
  <c r="C61" i="36"/>
  <c r="I31" i="36"/>
  <c r="H31" i="36"/>
  <c r="F31" i="36"/>
  <c r="E31" i="36"/>
  <c r="C31" i="36"/>
  <c r="B31" i="36"/>
  <c r="J30" i="36"/>
  <c r="G30" i="36"/>
  <c r="D30" i="36"/>
  <c r="J26" i="41"/>
  <c r="J29" i="36"/>
  <c r="G29" i="36"/>
  <c r="D29" i="36"/>
  <c r="I26" i="41"/>
  <c r="J28" i="36"/>
  <c r="G28" i="36"/>
  <c r="D28" i="36"/>
  <c r="J27" i="36"/>
  <c r="G27" i="36"/>
  <c r="G31" i="36" s="1"/>
  <c r="D27" i="36"/>
  <c r="G26" i="41" s="1"/>
  <c r="K26" i="41" s="1"/>
  <c r="J26" i="36"/>
  <c r="G26" i="36"/>
  <c r="D26" i="36"/>
  <c r="F26" i="41"/>
  <c r="J25" i="36"/>
  <c r="G25" i="36"/>
  <c r="D25" i="36"/>
  <c r="E26" i="41"/>
  <c r="J24" i="36"/>
  <c r="G24" i="36"/>
  <c r="D24" i="36"/>
  <c r="D26" i="41"/>
  <c r="J23" i="36"/>
  <c r="J31" i="36"/>
  <c r="G23" i="36"/>
  <c r="D23" i="36"/>
  <c r="D31" i="36"/>
  <c r="C62" i="36" s="1"/>
  <c r="C19" i="36"/>
  <c r="B16" i="36"/>
  <c r="C68" i="35"/>
  <c r="C61" i="35"/>
  <c r="I31" i="35"/>
  <c r="H31" i="35"/>
  <c r="F31" i="35"/>
  <c r="E31" i="35"/>
  <c r="C31" i="35"/>
  <c r="B31" i="35"/>
  <c r="J30" i="35"/>
  <c r="G30" i="35"/>
  <c r="D30" i="35"/>
  <c r="J25" i="41"/>
  <c r="J29" i="35"/>
  <c r="G29" i="35"/>
  <c r="D29" i="35"/>
  <c r="I25" i="41"/>
  <c r="J28" i="35"/>
  <c r="G28" i="35"/>
  <c r="D28" i="35"/>
  <c r="H25" i="41"/>
  <c r="J27" i="35"/>
  <c r="G27" i="35"/>
  <c r="D27" i="35"/>
  <c r="G25" i="41"/>
  <c r="J26" i="35"/>
  <c r="G26" i="35"/>
  <c r="D26" i="35"/>
  <c r="J25" i="35"/>
  <c r="G25" i="35"/>
  <c r="D25" i="35"/>
  <c r="E25" i="41"/>
  <c r="J24" i="35"/>
  <c r="G24" i="35"/>
  <c r="D24" i="35"/>
  <c r="J23" i="35"/>
  <c r="J31" i="35"/>
  <c r="G23" i="35"/>
  <c r="D23" i="35"/>
  <c r="C19" i="35"/>
  <c r="B16" i="35"/>
  <c r="C68" i="34"/>
  <c r="C61" i="34"/>
  <c r="I31" i="34"/>
  <c r="H31" i="34"/>
  <c r="F31" i="34"/>
  <c r="E31" i="34"/>
  <c r="C31" i="34"/>
  <c r="B31" i="34"/>
  <c r="J30" i="34"/>
  <c r="G30" i="34"/>
  <c r="D30" i="34"/>
  <c r="J24" i="41"/>
  <c r="J29" i="34"/>
  <c r="G29" i="34"/>
  <c r="D29" i="34"/>
  <c r="I24" i="41"/>
  <c r="J28" i="34"/>
  <c r="G28" i="34"/>
  <c r="D28" i="34"/>
  <c r="H24" i="41"/>
  <c r="J27" i="34"/>
  <c r="G27" i="34"/>
  <c r="G31" i="34" s="1"/>
  <c r="D27" i="34"/>
  <c r="G24" i="41" s="1"/>
  <c r="K24" i="41" s="1"/>
  <c r="J26" i="34"/>
  <c r="G26" i="34"/>
  <c r="D26" i="34"/>
  <c r="F24" i="41"/>
  <c r="J25" i="34"/>
  <c r="G25" i="34"/>
  <c r="D25" i="34"/>
  <c r="E24" i="41"/>
  <c r="J24" i="34"/>
  <c r="G24" i="34"/>
  <c r="D24" i="34"/>
  <c r="D24" i="41"/>
  <c r="J23" i="34"/>
  <c r="J31" i="34"/>
  <c r="G23" i="34"/>
  <c r="D23" i="34"/>
  <c r="D31" i="34"/>
  <c r="C62" i="34" s="1"/>
  <c r="C19" i="34"/>
  <c r="B16" i="34"/>
  <c r="C68" i="18"/>
  <c r="C61" i="18"/>
  <c r="I31" i="18"/>
  <c r="H31" i="18"/>
  <c r="F31" i="18"/>
  <c r="E31" i="18"/>
  <c r="C31" i="18"/>
  <c r="B31" i="18"/>
  <c r="J30" i="18"/>
  <c r="G30" i="18"/>
  <c r="D30" i="18"/>
  <c r="J29" i="18"/>
  <c r="G29" i="18"/>
  <c r="D29" i="18"/>
  <c r="I23" i="41"/>
  <c r="J28" i="18"/>
  <c r="G28" i="18"/>
  <c r="D28" i="18"/>
  <c r="H23" i="41"/>
  <c r="J27" i="18"/>
  <c r="G27" i="18"/>
  <c r="D27" i="18"/>
  <c r="G23" i="41"/>
  <c r="J26" i="18"/>
  <c r="G26" i="18"/>
  <c r="D26" i="18"/>
  <c r="F23" i="41"/>
  <c r="J25" i="18"/>
  <c r="G25" i="18"/>
  <c r="D25" i="18"/>
  <c r="E23" i="41"/>
  <c r="J24" i="18"/>
  <c r="G24" i="18"/>
  <c r="D24" i="18"/>
  <c r="J23" i="18"/>
  <c r="J31" i="18"/>
  <c r="G23" i="18"/>
  <c r="D23" i="18"/>
  <c r="D31" i="18"/>
  <c r="C62" i="18" s="1"/>
  <c r="C19" i="18"/>
  <c r="B16" i="18"/>
  <c r="C68" i="17"/>
  <c r="C61" i="17"/>
  <c r="I31" i="17"/>
  <c r="H31" i="17"/>
  <c r="F31" i="17"/>
  <c r="E31" i="17"/>
  <c r="C31" i="17"/>
  <c r="B31" i="17"/>
  <c r="J30" i="17"/>
  <c r="G30" i="17"/>
  <c r="D30" i="17"/>
  <c r="J22" i="41"/>
  <c r="J29" i="17"/>
  <c r="G29" i="17"/>
  <c r="D29" i="17"/>
  <c r="I22" i="41"/>
  <c r="J28" i="17"/>
  <c r="G28" i="17"/>
  <c r="D28" i="17"/>
  <c r="J27" i="17"/>
  <c r="G27" i="17"/>
  <c r="G31" i="17" s="1"/>
  <c r="D27" i="17"/>
  <c r="G22" i="41"/>
  <c r="K22" i="41" s="1"/>
  <c r="J26" i="17"/>
  <c r="G26" i="17"/>
  <c r="D26" i="17"/>
  <c r="F22" i="41"/>
  <c r="J25" i="17"/>
  <c r="G25" i="17"/>
  <c r="D25" i="17"/>
  <c r="J24" i="17"/>
  <c r="G24" i="17"/>
  <c r="D24" i="17"/>
  <c r="D22" i="41"/>
  <c r="J23" i="17"/>
  <c r="J31" i="17"/>
  <c r="G23" i="17"/>
  <c r="D23" i="17"/>
  <c r="C19" i="17"/>
  <c r="B16" i="17"/>
  <c r="C68" i="16"/>
  <c r="C61" i="16"/>
  <c r="I31" i="16"/>
  <c r="H31" i="16"/>
  <c r="F31" i="16"/>
  <c r="E31" i="16"/>
  <c r="C31" i="16"/>
  <c r="B31" i="16"/>
  <c r="J30" i="16"/>
  <c r="G30" i="16"/>
  <c r="D30" i="16"/>
  <c r="J21" i="41"/>
  <c r="J29" i="16"/>
  <c r="G29" i="16"/>
  <c r="D29" i="16"/>
  <c r="I21" i="41"/>
  <c r="J28" i="16"/>
  <c r="G28" i="16"/>
  <c r="D28" i="16"/>
  <c r="H21" i="41"/>
  <c r="J27" i="16"/>
  <c r="G27" i="16"/>
  <c r="D27" i="16"/>
  <c r="G21" i="41"/>
  <c r="K21" i="41" s="1"/>
  <c r="J26" i="16"/>
  <c r="G26" i="16"/>
  <c r="D26" i="16"/>
  <c r="J25" i="16"/>
  <c r="G25" i="16"/>
  <c r="D25" i="16"/>
  <c r="E21" i="41"/>
  <c r="J24" i="16"/>
  <c r="G24" i="16"/>
  <c r="D24" i="16"/>
  <c r="J23" i="16"/>
  <c r="J31" i="16"/>
  <c r="G23" i="16"/>
  <c r="D23" i="16"/>
  <c r="D31" i="16"/>
  <c r="C62" i="16"/>
  <c r="C19" i="16"/>
  <c r="B16" i="16"/>
  <c r="C68" i="14"/>
  <c r="C61" i="14"/>
  <c r="I31" i="14"/>
  <c r="H31" i="14"/>
  <c r="F31" i="14"/>
  <c r="E31" i="14"/>
  <c r="C31" i="14"/>
  <c r="B31" i="14"/>
  <c r="J30" i="14"/>
  <c r="G30" i="14"/>
  <c r="D30" i="14"/>
  <c r="J20" i="41"/>
  <c r="J29" i="14"/>
  <c r="G29" i="14"/>
  <c r="D29" i="14"/>
  <c r="J28" i="14"/>
  <c r="G28" i="14"/>
  <c r="D28" i="14"/>
  <c r="H20" i="41"/>
  <c r="J27" i="14"/>
  <c r="G27" i="14"/>
  <c r="D27" i="14"/>
  <c r="G20" i="41"/>
  <c r="J26" i="14"/>
  <c r="G26" i="14"/>
  <c r="D26" i="14"/>
  <c r="F20" i="41"/>
  <c r="J25" i="14"/>
  <c r="G25" i="14"/>
  <c r="D25" i="14"/>
  <c r="E20" i="41"/>
  <c r="J24" i="14"/>
  <c r="G24" i="14"/>
  <c r="D24" i="14"/>
  <c r="D20" i="41"/>
  <c r="J23" i="14"/>
  <c r="J31" i="14"/>
  <c r="G23" i="14"/>
  <c r="G31" i="14"/>
  <c r="D23" i="14"/>
  <c r="D31" i="14"/>
  <c r="C62" i="14"/>
  <c r="C19" i="14"/>
  <c r="B16" i="14"/>
  <c r="C68" i="13"/>
  <c r="C61" i="13"/>
  <c r="I31" i="13"/>
  <c r="H31" i="13"/>
  <c r="F31" i="13"/>
  <c r="E31" i="13"/>
  <c r="C31" i="13"/>
  <c r="B31" i="13"/>
  <c r="J30" i="13"/>
  <c r="G30" i="13"/>
  <c r="D30" i="13"/>
  <c r="J29" i="13"/>
  <c r="G29" i="13"/>
  <c r="D29" i="13"/>
  <c r="I19" i="41"/>
  <c r="J28" i="13"/>
  <c r="G28" i="13"/>
  <c r="D28" i="13"/>
  <c r="H19" i="41"/>
  <c r="J27" i="13"/>
  <c r="G27" i="13"/>
  <c r="D27" i="13"/>
  <c r="G19" i="41"/>
  <c r="J26" i="13"/>
  <c r="G26" i="13"/>
  <c r="D26" i="13"/>
  <c r="F19" i="41"/>
  <c r="J25" i="13"/>
  <c r="G25" i="13"/>
  <c r="D25" i="13"/>
  <c r="E19" i="41"/>
  <c r="J24" i="13"/>
  <c r="G24" i="13"/>
  <c r="D24" i="13"/>
  <c r="J23" i="13"/>
  <c r="J31" i="13"/>
  <c r="G23" i="13"/>
  <c r="D23" i="13"/>
  <c r="C19" i="13"/>
  <c r="B16" i="13"/>
  <c r="C68" i="53"/>
  <c r="C61" i="53"/>
  <c r="I31" i="53"/>
  <c r="H31" i="53"/>
  <c r="F31" i="53"/>
  <c r="E31" i="53"/>
  <c r="C31" i="53"/>
  <c r="B31" i="53"/>
  <c r="J30" i="53"/>
  <c r="G30" i="53"/>
  <c r="D30" i="53"/>
  <c r="J18" i="41"/>
  <c r="J29" i="53"/>
  <c r="G29" i="53"/>
  <c r="D29" i="53"/>
  <c r="I18" i="41"/>
  <c r="J28" i="53"/>
  <c r="G28" i="53"/>
  <c r="D28" i="53"/>
  <c r="J27" i="53"/>
  <c r="G27" i="53"/>
  <c r="D27" i="53"/>
  <c r="G18" i="41"/>
  <c r="J26" i="53"/>
  <c r="G26" i="53"/>
  <c r="D26" i="53"/>
  <c r="F18" i="41"/>
  <c r="J25" i="53"/>
  <c r="G25" i="53"/>
  <c r="D25" i="53"/>
  <c r="E18" i="41"/>
  <c r="J24" i="53"/>
  <c r="G24" i="53"/>
  <c r="D24" i="53"/>
  <c r="D18" i="41"/>
  <c r="J23" i="53"/>
  <c r="J31" i="53"/>
  <c r="G23" i="53"/>
  <c r="G31" i="53"/>
  <c r="D23" i="53"/>
  <c r="C19" i="53"/>
  <c r="B16" i="53"/>
  <c r="C68" i="11"/>
  <c r="C61" i="11"/>
  <c r="I31" i="11"/>
  <c r="H31" i="11"/>
  <c r="F31" i="11"/>
  <c r="E31" i="11"/>
  <c r="C31" i="11"/>
  <c r="B31" i="11"/>
  <c r="J30" i="11"/>
  <c r="G30" i="11"/>
  <c r="D30" i="11"/>
  <c r="J17" i="41"/>
  <c r="J29" i="11"/>
  <c r="G29" i="11"/>
  <c r="D29" i="11"/>
  <c r="I17" i="41"/>
  <c r="J28" i="11"/>
  <c r="G28" i="11"/>
  <c r="D28" i="11"/>
  <c r="H17" i="41"/>
  <c r="J27" i="11"/>
  <c r="G27" i="11"/>
  <c r="D27" i="11"/>
  <c r="G17" i="41"/>
  <c r="J26" i="11"/>
  <c r="G26" i="11"/>
  <c r="D26" i="11"/>
  <c r="J25" i="11"/>
  <c r="G25" i="11"/>
  <c r="D25" i="11"/>
  <c r="E17" i="41"/>
  <c r="J24" i="11"/>
  <c r="G24" i="11"/>
  <c r="D24" i="11"/>
  <c r="J23" i="11"/>
  <c r="J31" i="11"/>
  <c r="G23" i="11"/>
  <c r="D23" i="11"/>
  <c r="D31" i="11"/>
  <c r="C62" i="11"/>
  <c r="C19" i="11"/>
  <c r="B16" i="11"/>
  <c r="C68" i="10"/>
  <c r="C61" i="10"/>
  <c r="I31" i="10"/>
  <c r="H31" i="10"/>
  <c r="F31" i="10"/>
  <c r="E31" i="10"/>
  <c r="C31" i="10"/>
  <c r="B31" i="10"/>
  <c r="J30" i="10"/>
  <c r="G30" i="10"/>
  <c r="D30" i="10"/>
  <c r="J16" i="41"/>
  <c r="J29" i="10"/>
  <c r="G29" i="10"/>
  <c r="D29" i="10"/>
  <c r="I16" i="41"/>
  <c r="J28" i="10"/>
  <c r="G28" i="10"/>
  <c r="D28" i="10"/>
  <c r="H16" i="41"/>
  <c r="J27" i="10"/>
  <c r="G27" i="10"/>
  <c r="D27" i="10"/>
  <c r="J26" i="10"/>
  <c r="G26" i="10"/>
  <c r="D26" i="10"/>
  <c r="F16" i="41"/>
  <c r="J25" i="10"/>
  <c r="G25" i="10"/>
  <c r="D25" i="10"/>
  <c r="E16" i="41"/>
  <c r="J24" i="10"/>
  <c r="G24" i="10"/>
  <c r="D24" i="10"/>
  <c r="D16" i="41"/>
  <c r="J23" i="10"/>
  <c r="J31" i="10"/>
  <c r="G23" i="10"/>
  <c r="G31" i="10"/>
  <c r="D23" i="10"/>
  <c r="D31" i="10"/>
  <c r="C62" i="10"/>
  <c r="C19" i="10"/>
  <c r="B16" i="10"/>
  <c r="C68" i="9"/>
  <c r="C61" i="9"/>
  <c r="I31" i="9"/>
  <c r="H31" i="9"/>
  <c r="F31" i="9"/>
  <c r="E31" i="9"/>
  <c r="C31" i="9"/>
  <c r="B31" i="9"/>
  <c r="J30" i="9"/>
  <c r="G30" i="9"/>
  <c r="D30" i="9"/>
  <c r="J29" i="9"/>
  <c r="G29" i="9"/>
  <c r="D29" i="9"/>
  <c r="I15" i="41"/>
  <c r="J28" i="9"/>
  <c r="G28" i="9"/>
  <c r="D28" i="9"/>
  <c r="H15" i="41"/>
  <c r="J27" i="9"/>
  <c r="G27" i="9"/>
  <c r="D27" i="9"/>
  <c r="G15" i="41"/>
  <c r="J26" i="9"/>
  <c r="G26" i="9"/>
  <c r="D26" i="9"/>
  <c r="F15" i="41"/>
  <c r="J25" i="9"/>
  <c r="G25" i="9"/>
  <c r="D25" i="9"/>
  <c r="E15" i="41"/>
  <c r="J24" i="9"/>
  <c r="G24" i="9"/>
  <c r="D24" i="9"/>
  <c r="J23" i="9"/>
  <c r="J31" i="9"/>
  <c r="G23" i="9"/>
  <c r="D23" i="9"/>
  <c r="C15" i="41"/>
  <c r="K15" i="41"/>
  <c r="C19" i="9"/>
  <c r="B16" i="9"/>
  <c r="C68" i="8"/>
  <c r="C61" i="8"/>
  <c r="I31" i="8"/>
  <c r="H31" i="8"/>
  <c r="F31" i="8"/>
  <c r="E31" i="8"/>
  <c r="C31" i="8"/>
  <c r="B31" i="8"/>
  <c r="J30" i="8"/>
  <c r="G30" i="8"/>
  <c r="D30" i="8"/>
  <c r="J14" i="41"/>
  <c r="J29" i="8"/>
  <c r="G29" i="8"/>
  <c r="D29" i="8"/>
  <c r="I14" i="41"/>
  <c r="J28" i="8"/>
  <c r="G28" i="8"/>
  <c r="D28" i="8"/>
  <c r="J27" i="8"/>
  <c r="G27" i="8"/>
  <c r="D27" i="8"/>
  <c r="G14" i="41"/>
  <c r="J26" i="8"/>
  <c r="G26" i="8"/>
  <c r="D26" i="8"/>
  <c r="F14" i="41"/>
  <c r="J25" i="8"/>
  <c r="G25" i="8"/>
  <c r="D25" i="8"/>
  <c r="E14" i="41"/>
  <c r="J24" i="8"/>
  <c r="G24" i="8"/>
  <c r="D24" i="8"/>
  <c r="D14" i="41"/>
  <c r="J23" i="8"/>
  <c r="J31" i="8"/>
  <c r="G23" i="8"/>
  <c r="D23" i="8"/>
  <c r="C14" i="41"/>
  <c r="C19" i="8"/>
  <c r="C68" i="7"/>
  <c r="C61" i="7"/>
  <c r="I31" i="7"/>
  <c r="H31" i="7"/>
  <c r="F31" i="7"/>
  <c r="E31" i="7"/>
  <c r="C31" i="7"/>
  <c r="B31" i="7"/>
  <c r="J30" i="7"/>
  <c r="G30" i="7"/>
  <c r="D30" i="7"/>
  <c r="J13" i="41"/>
  <c r="J29" i="7"/>
  <c r="G29" i="7"/>
  <c r="D29" i="7"/>
  <c r="I13" i="41"/>
  <c r="J28" i="7"/>
  <c r="G28" i="7"/>
  <c r="D28" i="7"/>
  <c r="H13" i="41"/>
  <c r="J27" i="7"/>
  <c r="G27" i="7"/>
  <c r="D27" i="7"/>
  <c r="G13" i="41"/>
  <c r="J26" i="7"/>
  <c r="G26" i="7"/>
  <c r="D26" i="7"/>
  <c r="F13" i="41"/>
  <c r="J25" i="7"/>
  <c r="G25" i="7"/>
  <c r="D25" i="7"/>
  <c r="J24" i="7"/>
  <c r="G24" i="7"/>
  <c r="D24" i="7"/>
  <c r="D13" i="41"/>
  <c r="K13" i="41"/>
  <c r="J23" i="7"/>
  <c r="J31" i="7"/>
  <c r="G23" i="7"/>
  <c r="G31" i="7"/>
  <c r="D23" i="7"/>
  <c r="C13" i="41"/>
  <c r="D31" i="7"/>
  <c r="C62" i="7"/>
  <c r="C19" i="7"/>
  <c r="B16" i="7"/>
  <c r="C68" i="6"/>
  <c r="C61" i="6"/>
  <c r="I31" i="6"/>
  <c r="H31" i="6"/>
  <c r="F31" i="6"/>
  <c r="E31" i="6"/>
  <c r="C31" i="6"/>
  <c r="B31" i="6"/>
  <c r="J30" i="6"/>
  <c r="G30" i="6"/>
  <c r="D30" i="6"/>
  <c r="J12" i="41"/>
  <c r="J29" i="6"/>
  <c r="G29" i="6"/>
  <c r="D29" i="6"/>
  <c r="J28" i="6"/>
  <c r="G28" i="6"/>
  <c r="D28" i="6"/>
  <c r="H12" i="41"/>
  <c r="J27" i="6"/>
  <c r="G27" i="6"/>
  <c r="D27" i="6"/>
  <c r="J26" i="6"/>
  <c r="G26" i="6"/>
  <c r="D26" i="6"/>
  <c r="F12" i="41"/>
  <c r="J25" i="6"/>
  <c r="G25" i="6"/>
  <c r="D25" i="6"/>
  <c r="E12" i="41"/>
  <c r="J24" i="6"/>
  <c r="G24" i="6"/>
  <c r="D24" i="6"/>
  <c r="D12" i="41"/>
  <c r="J23" i="6"/>
  <c r="J31" i="6"/>
  <c r="G23" i="6"/>
  <c r="G31" i="6"/>
  <c r="D23" i="6"/>
  <c r="D31" i="6"/>
  <c r="C62" i="6"/>
  <c r="C19" i="6"/>
  <c r="B16" i="6"/>
  <c r="C68" i="5"/>
  <c r="C61" i="5"/>
  <c r="I31" i="5"/>
  <c r="H31" i="5"/>
  <c r="F31" i="5"/>
  <c r="E31" i="5"/>
  <c r="C31" i="5"/>
  <c r="B31" i="5"/>
  <c r="J30" i="5"/>
  <c r="G30" i="5"/>
  <c r="D30" i="5"/>
  <c r="J11" i="41"/>
  <c r="J29" i="5"/>
  <c r="G29" i="5"/>
  <c r="D29" i="5"/>
  <c r="I11" i="41"/>
  <c r="J28" i="5"/>
  <c r="G28" i="5"/>
  <c r="D28" i="5"/>
  <c r="H11" i="41"/>
  <c r="J27" i="5"/>
  <c r="G27" i="5"/>
  <c r="D27" i="5"/>
  <c r="G11" i="41"/>
  <c r="J26" i="5"/>
  <c r="G26" i="5"/>
  <c r="D26" i="5"/>
  <c r="F11" i="41"/>
  <c r="J25" i="5"/>
  <c r="G25" i="5"/>
  <c r="D25" i="5"/>
  <c r="J24" i="5"/>
  <c r="G24" i="5"/>
  <c r="D24" i="5"/>
  <c r="D11" i="41"/>
  <c r="J23" i="5"/>
  <c r="J31" i="5"/>
  <c r="G23" i="5"/>
  <c r="G31" i="5"/>
  <c r="D23" i="5"/>
  <c r="D31" i="5"/>
  <c r="C62" i="5"/>
  <c r="C19" i="5"/>
  <c r="B16" i="5"/>
  <c r="C68" i="4"/>
  <c r="C61" i="4"/>
  <c r="I31" i="4"/>
  <c r="H31" i="4"/>
  <c r="F31" i="4"/>
  <c r="E31" i="4"/>
  <c r="C31" i="4"/>
  <c r="B31" i="4"/>
  <c r="J30" i="4"/>
  <c r="G30" i="4"/>
  <c r="D30" i="4"/>
  <c r="J10" i="41"/>
  <c r="J29" i="4"/>
  <c r="G29" i="4"/>
  <c r="D29" i="4"/>
  <c r="I10" i="41"/>
  <c r="J28" i="4"/>
  <c r="G28" i="4"/>
  <c r="D28" i="4"/>
  <c r="J27" i="4"/>
  <c r="G27" i="4"/>
  <c r="D27" i="4"/>
  <c r="G10" i="41"/>
  <c r="J26" i="4"/>
  <c r="G26" i="4"/>
  <c r="D26" i="4"/>
  <c r="F10" i="41"/>
  <c r="J25" i="4"/>
  <c r="G25" i="4"/>
  <c r="D25" i="4"/>
  <c r="E10" i="41"/>
  <c r="J24" i="4"/>
  <c r="G24" i="4"/>
  <c r="D24" i="4"/>
  <c r="D10" i="41"/>
  <c r="J23" i="4"/>
  <c r="J31" i="4"/>
  <c r="G23" i="4"/>
  <c r="G31" i="4"/>
  <c r="D23" i="4"/>
  <c r="C10" i="41"/>
  <c r="D31" i="4"/>
  <c r="C62" i="4"/>
  <c r="C19" i="4"/>
  <c r="C68" i="3"/>
  <c r="C61" i="3"/>
  <c r="I31" i="3"/>
  <c r="H31" i="3"/>
  <c r="F31" i="3"/>
  <c r="E31" i="3"/>
  <c r="C31" i="3"/>
  <c r="B31" i="3"/>
  <c r="J30" i="3"/>
  <c r="G30" i="3"/>
  <c r="D30" i="3"/>
  <c r="J9" i="41"/>
  <c r="J29" i="3"/>
  <c r="G29" i="3"/>
  <c r="D29" i="3"/>
  <c r="I9" i="41"/>
  <c r="J28" i="3"/>
  <c r="G28" i="3"/>
  <c r="D28" i="3"/>
  <c r="H9" i="41"/>
  <c r="J27" i="3"/>
  <c r="G27" i="3"/>
  <c r="D27" i="3"/>
  <c r="G9" i="41"/>
  <c r="J26" i="3"/>
  <c r="G26" i="3"/>
  <c r="D26" i="3"/>
  <c r="J25" i="3"/>
  <c r="G25" i="3"/>
  <c r="D25" i="3"/>
  <c r="E9" i="41"/>
  <c r="J24" i="3"/>
  <c r="G24" i="3"/>
  <c r="D24" i="3"/>
  <c r="J23" i="3"/>
  <c r="J31" i="3"/>
  <c r="G23" i="3"/>
  <c r="D23" i="3"/>
  <c r="C9" i="41"/>
  <c r="K9" i="41"/>
  <c r="C19" i="3"/>
  <c r="B16" i="3"/>
  <c r="C68" i="2"/>
  <c r="C61" i="2"/>
  <c r="I31" i="2"/>
  <c r="H31" i="2"/>
  <c r="F31" i="2"/>
  <c r="E31" i="2"/>
  <c r="C31" i="2"/>
  <c r="B31" i="2"/>
  <c r="J30" i="2"/>
  <c r="G30" i="2"/>
  <c r="D30" i="2"/>
  <c r="J8" i="41"/>
  <c r="J29" i="2"/>
  <c r="G29" i="2"/>
  <c r="D29" i="2"/>
  <c r="J28" i="2"/>
  <c r="G28" i="2"/>
  <c r="D28" i="2"/>
  <c r="H8" i="41"/>
  <c r="J27" i="2"/>
  <c r="G27" i="2"/>
  <c r="D27" i="2"/>
  <c r="J26" i="2"/>
  <c r="G26" i="2"/>
  <c r="D26" i="2"/>
  <c r="F8" i="41"/>
  <c r="J25" i="2"/>
  <c r="G25" i="2"/>
  <c r="D25" i="2"/>
  <c r="E8" i="41"/>
  <c r="J24" i="2"/>
  <c r="G24" i="2"/>
  <c r="D24" i="2"/>
  <c r="D8" i="41"/>
  <c r="J23" i="2"/>
  <c r="J31" i="2"/>
  <c r="G23" i="2"/>
  <c r="G31" i="2"/>
  <c r="D23" i="2"/>
  <c r="C8" i="41"/>
  <c r="C19" i="2"/>
  <c r="J24" i="1"/>
  <c r="J23" i="1"/>
  <c r="J31" i="1"/>
  <c r="G24" i="1"/>
  <c r="G23" i="1"/>
  <c r="G31" i="1"/>
  <c r="E31" i="1"/>
  <c r="C31" i="1"/>
  <c r="I31" i="1"/>
  <c r="H31" i="1"/>
  <c r="J30" i="1"/>
  <c r="J29" i="1"/>
  <c r="J28" i="1"/>
  <c r="J27" i="1"/>
  <c r="J26" i="1"/>
  <c r="J25" i="1"/>
  <c r="G30" i="1"/>
  <c r="G29" i="1"/>
  <c r="G28" i="1"/>
  <c r="G27" i="1"/>
  <c r="G26" i="1"/>
  <c r="G25" i="1"/>
  <c r="F31" i="1"/>
  <c r="C61" i="1"/>
  <c r="D30" i="1"/>
  <c r="J7" i="41"/>
  <c r="D26" i="1"/>
  <c r="F7" i="41"/>
  <c r="D25" i="1"/>
  <c r="E7" i="41"/>
  <c r="D27" i="1"/>
  <c r="G7" i="41"/>
  <c r="D28" i="1"/>
  <c r="D29" i="1"/>
  <c r="I7" i="41"/>
  <c r="D24" i="1"/>
  <c r="D7" i="41"/>
  <c r="B31" i="1"/>
  <c r="C19" i="1"/>
  <c r="M7" i="19"/>
  <c r="N37" i="19"/>
  <c r="N36" i="19"/>
  <c r="N35" i="19"/>
  <c r="N34" i="19"/>
  <c r="N33" i="19"/>
  <c r="N32" i="19"/>
  <c r="N31" i="19"/>
  <c r="N30" i="19"/>
  <c r="N29" i="19"/>
  <c r="N28" i="19"/>
  <c r="N27" i="19"/>
  <c r="N26" i="19"/>
  <c r="N25" i="19"/>
  <c r="N24" i="19"/>
  <c r="N23" i="19"/>
  <c r="N22" i="19"/>
  <c r="N21" i="19"/>
  <c r="N20" i="19"/>
  <c r="N19" i="19"/>
  <c r="N18" i="19"/>
  <c r="N17" i="19"/>
  <c r="N16" i="19"/>
  <c r="N15" i="19"/>
  <c r="N14" i="19"/>
  <c r="N13" i="19"/>
  <c r="N12" i="19"/>
  <c r="N11" i="19"/>
  <c r="N10" i="19"/>
  <c r="N9" i="19"/>
  <c r="N8" i="19"/>
  <c r="N7" i="19"/>
  <c r="L37" i="19"/>
  <c r="L36" i="19"/>
  <c r="L35" i="19"/>
  <c r="L34" i="19"/>
  <c r="L33" i="19"/>
  <c r="L32" i="19"/>
  <c r="L31" i="19"/>
  <c r="L30" i="19"/>
  <c r="L29" i="19"/>
  <c r="L28" i="19"/>
  <c r="L27" i="19"/>
  <c r="L26" i="19"/>
  <c r="L25" i="19"/>
  <c r="L24" i="19"/>
  <c r="M37" i="19"/>
  <c r="M36" i="19"/>
  <c r="M35" i="19"/>
  <c r="M34" i="19"/>
  <c r="M33" i="19"/>
  <c r="M32" i="19"/>
  <c r="M31" i="19"/>
  <c r="M30" i="19"/>
  <c r="M29" i="19"/>
  <c r="M28" i="19"/>
  <c r="M27" i="19"/>
  <c r="M26" i="19"/>
  <c r="M25" i="19"/>
  <c r="M24" i="19"/>
  <c r="L22" i="19"/>
  <c r="L21" i="19"/>
  <c r="L20" i="19"/>
  <c r="L19" i="19"/>
  <c r="L18" i="19"/>
  <c r="L17" i="19"/>
  <c r="L16" i="19"/>
  <c r="L15" i="19"/>
  <c r="L14" i="19"/>
  <c r="L13" i="19"/>
  <c r="L12" i="19"/>
  <c r="L11" i="19"/>
  <c r="L10" i="19"/>
  <c r="L9" i="19"/>
  <c r="L8" i="19"/>
  <c r="M22" i="19"/>
  <c r="M21" i="19"/>
  <c r="M20" i="19"/>
  <c r="M19" i="19"/>
  <c r="M18" i="19"/>
  <c r="M17" i="19"/>
  <c r="M16" i="19"/>
  <c r="M15" i="19"/>
  <c r="M14" i="19"/>
  <c r="M13" i="19"/>
  <c r="M12" i="19"/>
  <c r="M11" i="19"/>
  <c r="M10" i="19"/>
  <c r="M9" i="19"/>
  <c r="M8" i="19"/>
  <c r="C68" i="1"/>
  <c r="B7" i="19"/>
  <c r="B8" i="19"/>
  <c r="B9" i="19"/>
  <c r="B10" i="19"/>
  <c r="B11" i="19"/>
  <c r="B12" i="19"/>
  <c r="B13" i="19"/>
  <c r="B14" i="19"/>
  <c r="B15" i="19"/>
  <c r="B16" i="19"/>
  <c r="B17" i="19"/>
  <c r="B18" i="19"/>
  <c r="B19" i="19"/>
  <c r="B20" i="19"/>
  <c r="B21" i="19"/>
  <c r="B22" i="19"/>
  <c r="B23" i="19"/>
  <c r="B24" i="19"/>
  <c r="B25" i="19"/>
  <c r="B26" i="19"/>
  <c r="B27" i="19"/>
  <c r="B28" i="19"/>
  <c r="B29" i="19"/>
  <c r="B30" i="19"/>
  <c r="B31" i="19"/>
  <c r="B32" i="19"/>
  <c r="B33" i="19"/>
  <c r="B34" i="19"/>
  <c r="B35" i="19"/>
  <c r="B36" i="19"/>
  <c r="B37" i="19"/>
  <c r="B18" i="41"/>
  <c r="D18" i="19"/>
  <c r="K18" i="19"/>
  <c r="C18" i="19"/>
  <c r="C9" i="19"/>
  <c r="K42" i="19"/>
  <c r="B37" i="41"/>
  <c r="B36" i="41"/>
  <c r="B35" i="41"/>
  <c r="B34" i="41"/>
  <c r="B33" i="41"/>
  <c r="B32" i="41"/>
  <c r="B31" i="41"/>
  <c r="B30" i="41"/>
  <c r="B29" i="41"/>
  <c r="B28" i="41"/>
  <c r="B27" i="41"/>
  <c r="C15" i="19"/>
  <c r="J42" i="19"/>
  <c r="L42" i="19"/>
  <c r="M42" i="19"/>
  <c r="D42" i="19"/>
  <c r="H42" i="19"/>
  <c r="I42" i="19"/>
  <c r="C42" i="19"/>
  <c r="D37" i="19"/>
  <c r="D36" i="19"/>
  <c r="D35" i="19"/>
  <c r="D41" i="19" s="1"/>
  <c r="D34" i="19"/>
  <c r="D33" i="19"/>
  <c r="D32" i="19"/>
  <c r="D31" i="19"/>
  <c r="D40" i="19" s="1"/>
  <c r="D30" i="19"/>
  <c r="D29" i="19"/>
  <c r="D28" i="19"/>
  <c r="D27" i="19"/>
  <c r="C37" i="19"/>
  <c r="C36" i="19"/>
  <c r="C35" i="19"/>
  <c r="C34" i="19"/>
  <c r="C33" i="19"/>
  <c r="C32" i="19"/>
  <c r="C31" i="19"/>
  <c r="C30" i="19"/>
  <c r="K30" i="19" s="1"/>
  <c r="C29" i="19"/>
  <c r="C28" i="19"/>
  <c r="C27" i="19"/>
  <c r="C8" i="19"/>
  <c r="C26" i="19"/>
  <c r="C25" i="19"/>
  <c r="C24" i="19"/>
  <c r="C23" i="19"/>
  <c r="C22" i="19"/>
  <c r="C21" i="19"/>
  <c r="C20" i="19"/>
  <c r="C19" i="19"/>
  <c r="C17" i="19"/>
  <c r="K17" i="19"/>
  <c r="C16" i="19"/>
  <c r="C14" i="19"/>
  <c r="C13" i="19"/>
  <c r="C12" i="19"/>
  <c r="K12" i="19"/>
  <c r="C11" i="19"/>
  <c r="C10" i="19"/>
  <c r="B26" i="41"/>
  <c r="B25" i="41"/>
  <c r="B24" i="41"/>
  <c r="B23" i="41"/>
  <c r="B22" i="41"/>
  <c r="B21" i="41"/>
  <c r="B20" i="41"/>
  <c r="B19" i="41"/>
  <c r="B17" i="41"/>
  <c r="B16" i="41"/>
  <c r="B15" i="41"/>
  <c r="B14" i="41"/>
  <c r="B13" i="41"/>
  <c r="B12" i="41"/>
  <c r="B11" i="41"/>
  <c r="B10" i="41"/>
  <c r="B9" i="41"/>
  <c r="B8" i="41"/>
  <c r="B7" i="41"/>
  <c r="L23" i="19"/>
  <c r="L7" i="19"/>
  <c r="L38" i="19"/>
  <c r="D26" i="19"/>
  <c r="K26" i="19"/>
  <c r="Q26" i="19"/>
  <c r="D25" i="19"/>
  <c r="K25" i="19"/>
  <c r="Q25" i="19"/>
  <c r="D24" i="19"/>
  <c r="D23" i="19"/>
  <c r="D22" i="19"/>
  <c r="D21" i="19"/>
  <c r="D20" i="19"/>
  <c r="D19" i="19"/>
  <c r="D17" i="19"/>
  <c r="D16" i="19"/>
  <c r="K16" i="19"/>
  <c r="Q16" i="19"/>
  <c r="D15" i="19"/>
  <c r="K15" i="19"/>
  <c r="D14" i="19"/>
  <c r="D13" i="19"/>
  <c r="D12" i="19"/>
  <c r="D11" i="19"/>
  <c r="D10" i="19"/>
  <c r="D9" i="19"/>
  <c r="D8" i="19"/>
  <c r="D7" i="19"/>
  <c r="M23" i="19"/>
  <c r="D23" i="1"/>
  <c r="C7" i="41"/>
  <c r="D31" i="3"/>
  <c r="C62" i="3"/>
  <c r="D31" i="2"/>
  <c r="C62" i="2"/>
  <c r="I38" i="19"/>
  <c r="J40" i="19"/>
  <c r="L41" i="19"/>
  <c r="K13" i="19"/>
  <c r="Q13" i="19"/>
  <c r="K36" i="19"/>
  <c r="Q36" i="19"/>
  <c r="K28" i="19"/>
  <c r="Q28" i="19"/>
  <c r="L40" i="19"/>
  <c r="K8" i="19"/>
  <c r="Q8" i="19"/>
  <c r="K19" i="19"/>
  <c r="Q19" i="19"/>
  <c r="K21" i="19"/>
  <c r="Q21" i="19" s="1"/>
  <c r="K23" i="19"/>
  <c r="K11" i="19"/>
  <c r="Q11" i="19"/>
  <c r="K14" i="19"/>
  <c r="K20" i="19"/>
  <c r="Q20" i="19"/>
  <c r="K22" i="19"/>
  <c r="Q22" i="19" s="1"/>
  <c r="K27" i="19"/>
  <c r="Q27" i="19" s="1"/>
  <c r="K29" i="19"/>
  <c r="Q29" i="19" s="1"/>
  <c r="Q14" i="19"/>
  <c r="H39" i="19"/>
  <c r="Q23" i="19"/>
  <c r="H7" i="41"/>
  <c r="D31" i="1"/>
  <c r="C62" i="1"/>
  <c r="K7" i="19"/>
  <c r="Q7" i="19"/>
  <c r="M41" i="19"/>
  <c r="M40" i="19"/>
  <c r="M39" i="19"/>
  <c r="M38" i="19"/>
  <c r="K8" i="41"/>
  <c r="K10" i="41"/>
  <c r="K12" i="41"/>
  <c r="K14" i="41"/>
  <c r="K10" i="19"/>
  <c r="K37" i="19"/>
  <c r="Q37" i="19"/>
  <c r="K9" i="19"/>
  <c r="Q10" i="19"/>
  <c r="Q9" i="19"/>
  <c r="K7" i="41"/>
  <c r="Q15" i="19"/>
  <c r="C53" i="19"/>
  <c r="Q18" i="19"/>
  <c r="K20" i="41"/>
  <c r="Q12" i="19"/>
  <c r="Q17" i="19"/>
  <c r="C19" i="41"/>
  <c r="K19" i="41"/>
  <c r="D31" i="13"/>
  <c r="C62" i="13"/>
  <c r="C25" i="41"/>
  <c r="K25" i="41"/>
  <c r="D31" i="35"/>
  <c r="C62" i="35"/>
  <c r="C29" i="41"/>
  <c r="D31" i="44"/>
  <c r="C62" i="44" s="1"/>
  <c r="C31" i="41"/>
  <c r="K11" i="41"/>
  <c r="C17" i="41"/>
  <c r="K17" i="41"/>
  <c r="C23" i="41"/>
  <c r="K23" i="41"/>
  <c r="C37" i="41"/>
  <c r="K37" i="41"/>
  <c r="L39" i="19"/>
  <c r="D31" i="8"/>
  <c r="C62" i="8"/>
  <c r="D31" i="9"/>
  <c r="C62" i="9"/>
  <c r="F38" i="19"/>
  <c r="G31" i="3"/>
  <c r="G31" i="8"/>
  <c r="G31" i="9"/>
  <c r="G31" i="11"/>
  <c r="C18" i="41"/>
  <c r="K18" i="41"/>
  <c r="D31" i="53"/>
  <c r="C62" i="53"/>
  <c r="G31" i="13"/>
  <c r="G31" i="16"/>
  <c r="C22" i="41"/>
  <c r="D31" i="17"/>
  <c r="C62" i="17" s="1"/>
  <c r="G31" i="18"/>
  <c r="G31" i="35"/>
  <c r="C28" i="41"/>
  <c r="K28" i="41"/>
  <c r="D31" i="43"/>
  <c r="C62" i="43"/>
  <c r="G31" i="44"/>
  <c r="G31" i="48"/>
  <c r="G31" i="52"/>
  <c r="F41" i="19"/>
  <c r="C16" i="41"/>
  <c r="K16" i="41"/>
  <c r="C21" i="41"/>
  <c r="C24" i="41"/>
  <c r="C27" i="41"/>
  <c r="K27" i="41"/>
  <c r="C30" i="41"/>
  <c r="C33" i="41"/>
  <c r="C36" i="41"/>
  <c r="K36" i="41"/>
  <c r="G38" i="19" l="1"/>
  <c r="J31" i="50"/>
  <c r="C39" i="19"/>
  <c r="G31" i="50"/>
  <c r="D31" i="50"/>
  <c r="K35" i="19"/>
  <c r="C62" i="50"/>
  <c r="K35" i="41"/>
  <c r="K34" i="19"/>
  <c r="Q34" i="19" s="1"/>
  <c r="G31" i="49"/>
  <c r="D31" i="49"/>
  <c r="C62" i="49" s="1"/>
  <c r="K34" i="41"/>
  <c r="C51" i="19"/>
  <c r="J41" i="19"/>
  <c r="J38" i="19"/>
  <c r="E40" i="19"/>
  <c r="K33" i="19"/>
  <c r="Q33" i="19" s="1"/>
  <c r="D31" i="48"/>
  <c r="J31" i="48"/>
  <c r="C62" i="48"/>
  <c r="K33" i="41"/>
  <c r="G39" i="19"/>
  <c r="G41" i="19"/>
  <c r="G40" i="19"/>
  <c r="K32" i="19"/>
  <c r="G38" i="41"/>
  <c r="I40" i="19"/>
  <c r="D16" i="47"/>
  <c r="E38" i="19"/>
  <c r="J31" i="47"/>
  <c r="G31" i="47"/>
  <c r="K32" i="41"/>
  <c r="D31" i="47"/>
  <c r="C62" i="47" s="1"/>
  <c r="C38" i="41"/>
  <c r="Q32" i="19"/>
  <c r="C49" i="19"/>
  <c r="C41" i="19"/>
  <c r="E41" i="19"/>
  <c r="E39" i="19"/>
  <c r="G31" i="46"/>
  <c r="J38" i="41"/>
  <c r="D31" i="46"/>
  <c r="I38" i="41"/>
  <c r="C62" i="46"/>
  <c r="H38" i="41"/>
  <c r="K31" i="41"/>
  <c r="D38" i="41"/>
  <c r="I41" i="19"/>
  <c r="H38" i="19"/>
  <c r="H41" i="19"/>
  <c r="D16" i="46"/>
  <c r="D38" i="19"/>
  <c r="D39" i="19"/>
  <c r="G31" i="45"/>
  <c r="E38" i="41"/>
  <c r="K30" i="41"/>
  <c r="D31" i="45"/>
  <c r="D16" i="45"/>
  <c r="C62" i="45"/>
  <c r="Q30" i="19"/>
  <c r="C47" i="19"/>
  <c r="C38" i="19"/>
  <c r="K31" i="19"/>
  <c r="C40" i="19"/>
  <c r="D16" i="2"/>
  <c r="C52" i="19" l="1"/>
  <c r="Q35" i="19"/>
  <c r="K38" i="41"/>
  <c r="C50" i="19"/>
  <c r="K39" i="19"/>
  <c r="K40" i="19"/>
  <c r="Q31" i="19"/>
  <c r="K41" i="19"/>
  <c r="K38" i="19"/>
  <c r="C48" i="19"/>
  <c r="Q38" i="19" l="1"/>
  <c r="K39" i="41"/>
  <c r="C55" i="19"/>
  <c r="C54" i="19"/>
  <c r="C56" i="19"/>
</calcChain>
</file>

<file path=xl/comments1.xml><?xml version="1.0" encoding="utf-8"?>
<comments xmlns="http://schemas.openxmlformats.org/spreadsheetml/2006/main">
  <authors>
    <author>Usuario</author>
  </authors>
  <commentList>
    <comment ref="C18" authorId="0" shapeId="0">
      <text>
        <r>
          <rPr>
            <b/>
            <sz val="9"/>
            <color indexed="81"/>
            <rFont val="Tahoma"/>
            <family val="2"/>
          </rPr>
          <t>ESTA CELDA SE CALCULA AUTOMATICAMENTE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Usuario</author>
  </authors>
  <commentList>
    <comment ref="C18" authorId="0" shapeId="0">
      <text>
        <r>
          <rPr>
            <b/>
            <sz val="9"/>
            <color indexed="81"/>
            <rFont val="Tahoma"/>
            <family val="2"/>
          </rPr>
          <t>ESTA CELDA SE CALCULA AUTOMATICAMENTE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>
  <authors>
    <author>Usuario</author>
  </authors>
  <commentList>
    <comment ref="C18" authorId="0" shapeId="0">
      <text>
        <r>
          <rPr>
            <b/>
            <sz val="9"/>
            <color indexed="81"/>
            <rFont val="Tahoma"/>
            <family val="2"/>
          </rPr>
          <t>ESTA CELDA SE CALCULA AUTOMATICAMENTE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>
  <authors>
    <author>Usuario</author>
  </authors>
  <commentList>
    <comment ref="C18" authorId="0" shapeId="0">
      <text>
        <r>
          <rPr>
            <b/>
            <sz val="9"/>
            <color indexed="81"/>
            <rFont val="Tahoma"/>
            <family val="2"/>
          </rPr>
          <t>ESTA CELDA SE CALCULA AUTOMATICAMENTE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>
  <authors>
    <author>Usuario</author>
  </authors>
  <commentList>
    <comment ref="C18" authorId="0" shapeId="0">
      <text>
        <r>
          <rPr>
            <b/>
            <sz val="9"/>
            <color indexed="81"/>
            <rFont val="Tahoma"/>
            <family val="2"/>
          </rPr>
          <t>ESTA CELDA SE CALCULA AUTOMATICAMENTE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>
  <authors>
    <author>Usuario</author>
  </authors>
  <commentList>
    <comment ref="C18" authorId="0" shapeId="0">
      <text>
        <r>
          <rPr>
            <b/>
            <sz val="9"/>
            <color indexed="81"/>
            <rFont val="Tahoma"/>
            <family val="2"/>
          </rPr>
          <t>ESTA CELDA SE CALCULA AUTOMATICAMENTE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>
  <authors>
    <author>Usuario</author>
  </authors>
  <commentList>
    <comment ref="C18" authorId="0" shapeId="0">
      <text>
        <r>
          <rPr>
            <b/>
            <sz val="9"/>
            <color indexed="81"/>
            <rFont val="Tahoma"/>
            <family val="2"/>
          </rPr>
          <t>ESTA CELDA SE CALCULA AUTOMATICAMENTE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6.xml><?xml version="1.0" encoding="utf-8"?>
<comments xmlns="http://schemas.openxmlformats.org/spreadsheetml/2006/main">
  <authors>
    <author>Usuario</author>
  </authors>
  <commentList>
    <comment ref="C18" authorId="0" shapeId="0">
      <text>
        <r>
          <rPr>
            <b/>
            <sz val="9"/>
            <color indexed="81"/>
            <rFont val="Tahoma"/>
            <family val="2"/>
          </rPr>
          <t>ESTA CELDA SE CALCULA AUTOMATICAMENTE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7.xml><?xml version="1.0" encoding="utf-8"?>
<comments xmlns="http://schemas.openxmlformats.org/spreadsheetml/2006/main">
  <authors>
    <author>Usuario</author>
  </authors>
  <commentList>
    <comment ref="C18" authorId="0" shapeId="0">
      <text>
        <r>
          <rPr>
            <b/>
            <sz val="9"/>
            <color indexed="81"/>
            <rFont val="Tahoma"/>
            <family val="2"/>
          </rPr>
          <t>ESTA CELDA SE CALCULA AUTOMATICAMENTE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8.xml><?xml version="1.0" encoding="utf-8"?>
<comments xmlns="http://schemas.openxmlformats.org/spreadsheetml/2006/main">
  <authors>
    <author>Usuario</author>
  </authors>
  <commentList>
    <comment ref="C18" authorId="0" shapeId="0">
      <text>
        <r>
          <rPr>
            <b/>
            <sz val="9"/>
            <color indexed="81"/>
            <rFont val="Tahoma"/>
            <family val="2"/>
          </rPr>
          <t>ESTA CELDA SE CALCULA AUTOMATICAMENTE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>
  <authors>
    <author>Usuario</author>
  </authors>
  <commentList>
    <comment ref="C18" authorId="0" shapeId="0">
      <text>
        <r>
          <rPr>
            <b/>
            <sz val="9"/>
            <color indexed="81"/>
            <rFont val="Tahoma"/>
            <family val="2"/>
          </rPr>
          <t>ESTA CELDA SE CALCULA AUTOMATICAMENTE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Usuario</author>
  </authors>
  <commentList>
    <comment ref="C18" authorId="0" shapeId="0">
      <text>
        <r>
          <rPr>
            <b/>
            <sz val="9"/>
            <color indexed="81"/>
            <rFont val="Tahoma"/>
            <family val="2"/>
          </rPr>
          <t>ESTA CELDA SE CALCULA AUTOMATICAMENTE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0.xml><?xml version="1.0" encoding="utf-8"?>
<comments xmlns="http://schemas.openxmlformats.org/spreadsheetml/2006/main">
  <authors>
    <author>Usuario</author>
  </authors>
  <commentList>
    <comment ref="C18" authorId="0" shapeId="0">
      <text>
        <r>
          <rPr>
            <b/>
            <sz val="9"/>
            <color indexed="81"/>
            <rFont val="Tahoma"/>
            <family val="2"/>
          </rPr>
          <t>ESTA CELDA SE CALCULA AUTOMATICAMENTE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1.xml><?xml version="1.0" encoding="utf-8"?>
<comments xmlns="http://schemas.openxmlformats.org/spreadsheetml/2006/main">
  <authors>
    <author>Usuario</author>
  </authors>
  <commentList>
    <comment ref="C18" authorId="0" shapeId="0">
      <text>
        <r>
          <rPr>
            <b/>
            <sz val="9"/>
            <color indexed="81"/>
            <rFont val="Tahoma"/>
            <family val="2"/>
          </rPr>
          <t>ESTA CELDA SE CALCULA AUTOMATICAMENTE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2.xml><?xml version="1.0" encoding="utf-8"?>
<comments xmlns="http://schemas.openxmlformats.org/spreadsheetml/2006/main">
  <authors>
    <author>Usuario</author>
  </authors>
  <commentList>
    <comment ref="C18" authorId="0" shapeId="0">
      <text>
        <r>
          <rPr>
            <b/>
            <sz val="9"/>
            <color indexed="81"/>
            <rFont val="Tahoma"/>
            <family val="2"/>
          </rPr>
          <t>ESTA CELDA SE CALCULA AUTOMATICAMENTE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3.xml><?xml version="1.0" encoding="utf-8"?>
<comments xmlns="http://schemas.openxmlformats.org/spreadsheetml/2006/main">
  <authors>
    <author>Usuario</author>
  </authors>
  <commentList>
    <comment ref="C18" authorId="0" shapeId="0">
      <text>
        <r>
          <rPr>
            <b/>
            <sz val="9"/>
            <color indexed="81"/>
            <rFont val="Tahoma"/>
            <family val="2"/>
          </rPr>
          <t>ESTA CELDA SE CALCULA AUTOMATICAMENTE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4.xml><?xml version="1.0" encoding="utf-8"?>
<comments xmlns="http://schemas.openxmlformats.org/spreadsheetml/2006/main">
  <authors>
    <author>Usuario</author>
  </authors>
  <commentList>
    <comment ref="C18" authorId="0" shapeId="0">
      <text>
        <r>
          <rPr>
            <b/>
            <sz val="9"/>
            <color indexed="81"/>
            <rFont val="Tahoma"/>
            <family val="2"/>
          </rPr>
          <t>ESTA CELDA SE CALCULA AUTOMATICAMENTE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5.xml><?xml version="1.0" encoding="utf-8"?>
<comments xmlns="http://schemas.openxmlformats.org/spreadsheetml/2006/main">
  <authors>
    <author>Usuario</author>
  </authors>
  <commentList>
    <comment ref="C18" authorId="0" shapeId="0">
      <text>
        <r>
          <rPr>
            <b/>
            <sz val="9"/>
            <color indexed="81"/>
            <rFont val="Tahoma"/>
            <family val="2"/>
          </rPr>
          <t>ESTA CELDA SE CALCULA AUTOMATICAMENTE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6.xml><?xml version="1.0" encoding="utf-8"?>
<comments xmlns="http://schemas.openxmlformats.org/spreadsheetml/2006/main">
  <authors>
    <author>Usuario</author>
  </authors>
  <commentList>
    <comment ref="C18" authorId="0" shapeId="0">
      <text>
        <r>
          <rPr>
            <b/>
            <sz val="9"/>
            <color indexed="81"/>
            <rFont val="Tahoma"/>
            <family val="2"/>
          </rPr>
          <t>ESTA CELDA SE CALCULA AUTOMATICAMENTE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7.xml><?xml version="1.0" encoding="utf-8"?>
<comments xmlns="http://schemas.openxmlformats.org/spreadsheetml/2006/main">
  <authors>
    <author>Usuario</author>
  </authors>
  <commentList>
    <comment ref="C18" authorId="0" shapeId="0">
      <text>
        <r>
          <rPr>
            <b/>
            <sz val="9"/>
            <color indexed="81"/>
            <rFont val="Tahoma"/>
            <family val="2"/>
          </rPr>
          <t>ESTA CELDA SE CALCULA AUTOMATICAMENTE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8.xml><?xml version="1.0" encoding="utf-8"?>
<comments xmlns="http://schemas.openxmlformats.org/spreadsheetml/2006/main">
  <authors>
    <author>Usuario</author>
  </authors>
  <commentList>
    <comment ref="C18" authorId="0" shapeId="0">
      <text>
        <r>
          <rPr>
            <b/>
            <sz val="9"/>
            <color indexed="81"/>
            <rFont val="Tahoma"/>
            <family val="2"/>
          </rPr>
          <t>ESTA CELDA SE CALCULA AUTOMATICAMENTE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9.xml><?xml version="1.0" encoding="utf-8"?>
<comments xmlns="http://schemas.openxmlformats.org/spreadsheetml/2006/main">
  <authors>
    <author>Usuario</author>
  </authors>
  <commentList>
    <comment ref="C18" authorId="0" shapeId="0">
      <text>
        <r>
          <rPr>
            <b/>
            <sz val="9"/>
            <color indexed="81"/>
            <rFont val="Tahoma"/>
            <family val="2"/>
          </rPr>
          <t>ESTA CELDA SE CALCULA AUTOMATICAMENTE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Usuario</author>
  </authors>
  <commentList>
    <comment ref="C18" authorId="0" shapeId="0">
      <text>
        <r>
          <rPr>
            <b/>
            <sz val="9"/>
            <color indexed="81"/>
            <rFont val="Tahoma"/>
            <family val="2"/>
          </rPr>
          <t>ESTA CELDA SE CALCULA AUTOMATICAMENTE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0.xml><?xml version="1.0" encoding="utf-8"?>
<comments xmlns="http://schemas.openxmlformats.org/spreadsheetml/2006/main">
  <authors>
    <author>Usuario</author>
  </authors>
  <commentList>
    <comment ref="C18" authorId="0" shapeId="0">
      <text>
        <r>
          <rPr>
            <b/>
            <sz val="9"/>
            <color indexed="81"/>
            <rFont val="Tahoma"/>
            <family val="2"/>
          </rPr>
          <t>ESTA CELDA SE CALCULA AUTOMATICAMENTE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1.xml><?xml version="1.0" encoding="utf-8"?>
<comments xmlns="http://schemas.openxmlformats.org/spreadsheetml/2006/main">
  <authors>
    <author>Usuario</author>
  </authors>
  <commentList>
    <comment ref="C18" authorId="0" shapeId="0">
      <text>
        <r>
          <rPr>
            <b/>
            <sz val="9"/>
            <color indexed="81"/>
            <rFont val="Tahoma"/>
            <family val="2"/>
          </rPr>
          <t>ESTA CELDA SE CALCULA AUTOMATICAMENTE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Usuario</author>
  </authors>
  <commentList>
    <comment ref="C18" authorId="0" shapeId="0">
      <text>
        <r>
          <rPr>
            <b/>
            <sz val="9"/>
            <color indexed="81"/>
            <rFont val="Tahoma"/>
            <family val="2"/>
          </rPr>
          <t>ESTA CELDA SE CALCULA AUTOMATICAMENTE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Usuario</author>
  </authors>
  <commentList>
    <comment ref="C18" authorId="0" shapeId="0">
      <text>
        <r>
          <rPr>
            <b/>
            <sz val="9"/>
            <color indexed="81"/>
            <rFont val="Tahoma"/>
            <family val="2"/>
          </rPr>
          <t>ESTA CELDA SE CALCULA AUTOMATICAMENTE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Usuario</author>
  </authors>
  <commentList>
    <comment ref="C18" authorId="0" shapeId="0">
      <text>
        <r>
          <rPr>
            <b/>
            <sz val="9"/>
            <color indexed="81"/>
            <rFont val="Tahoma"/>
            <family val="2"/>
          </rPr>
          <t>ESTA CELDA SE CALCULA AUTOMATICAMENTE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Usuario</author>
  </authors>
  <commentList>
    <comment ref="C18" authorId="0" shapeId="0">
      <text>
        <r>
          <rPr>
            <b/>
            <sz val="9"/>
            <color indexed="81"/>
            <rFont val="Tahoma"/>
            <family val="2"/>
          </rPr>
          <t>ESTA CELDA SE CALCULA AUTOMATICAMENTE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Usuario</author>
  </authors>
  <commentList>
    <comment ref="C18" authorId="0" shapeId="0">
      <text>
        <r>
          <rPr>
            <b/>
            <sz val="9"/>
            <color indexed="81"/>
            <rFont val="Tahoma"/>
            <family val="2"/>
          </rPr>
          <t>ESTA CELDA SE CALCULA AUTOMATICAMENTE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Usuario</author>
  </authors>
  <commentList>
    <comment ref="C18" authorId="0" shapeId="0">
      <text>
        <r>
          <rPr>
            <b/>
            <sz val="9"/>
            <color indexed="81"/>
            <rFont val="Tahoma"/>
            <family val="2"/>
          </rPr>
          <t>ESTA CELDA SE CALCULA AUTOMATICAMENTE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<sst xmlns="http://schemas.openxmlformats.org/spreadsheetml/2006/main" count="2163" uniqueCount="119">
  <si>
    <t>EMPRESA</t>
  </si>
  <si>
    <t xml:space="preserve">REPORTE Z </t>
  </si>
  <si>
    <t>HIPERMODELO CA</t>
  </si>
  <si>
    <t>AUTOMERCADO</t>
  </si>
  <si>
    <t>BOCA</t>
  </si>
  <si>
    <t>FARMACIA</t>
  </si>
  <si>
    <t>EXQUISTECES</t>
  </si>
  <si>
    <t>TOTAL</t>
  </si>
  <si>
    <t>CARROS INGRESADOS</t>
  </si>
  <si>
    <t>ESTACIONAMIENTO</t>
  </si>
  <si>
    <t>EFEC. MAÑANA</t>
  </si>
  <si>
    <t>EFEC. NOCHE</t>
  </si>
  <si>
    <t>TOTAL EFECTIVO</t>
  </si>
  <si>
    <t>CONCEPTO</t>
  </si>
  <si>
    <t>CUADRE EFECTIVO</t>
  </si>
  <si>
    <t>Dep. Hiper Inv. Y Val Los Teques Mañana</t>
  </si>
  <si>
    <t xml:space="preserve">Dep.Exquisiteces Inv. Y Val Los Teques </t>
  </si>
  <si>
    <t>Remesado Express mañana</t>
  </si>
  <si>
    <t>Remesado Express noche</t>
  </si>
  <si>
    <t>Remesado Exquisiteces</t>
  </si>
  <si>
    <t>Remesado farmacia</t>
  </si>
  <si>
    <t>Remesado Hiper mañana</t>
  </si>
  <si>
    <t>Remesado hiper noche</t>
  </si>
  <si>
    <t>Dep. Hiper Inv. Y Val Los Teques Noche</t>
  </si>
  <si>
    <t xml:space="preserve">Dep.Express Inv. Y Val Los Teques Mañana </t>
  </si>
  <si>
    <t>Dep.Express Inv. Y Val Los Teques Noche</t>
  </si>
  <si>
    <t>PROMEDIO</t>
  </si>
  <si>
    <t>LUNES</t>
  </si>
  <si>
    <t>MARTES</t>
  </si>
  <si>
    <t>JUEVES</t>
  </si>
  <si>
    <t>VIERNES</t>
  </si>
  <si>
    <t>DOMINGO</t>
  </si>
  <si>
    <t xml:space="preserve">DIA </t>
  </si>
  <si>
    <t>FECHA</t>
  </si>
  <si>
    <t>SÁBADO</t>
  </si>
  <si>
    <t>MIÉRCOLES</t>
  </si>
  <si>
    <t>TOTAL BS.</t>
  </si>
  <si>
    <t>CANT</t>
  </si>
  <si>
    <t>TOTAL INGRESO DIARIO</t>
  </si>
  <si>
    <t>FG-00000</t>
  </si>
  <si>
    <t>REPORTE DIARIO</t>
  </si>
  <si>
    <t>FECHA:</t>
  </si>
  <si>
    <t>RESPONSABLE:</t>
  </si>
  <si>
    <t>AREA</t>
  </si>
  <si>
    <t xml:space="preserve">TOTAL BS. </t>
  </si>
  <si>
    <t>TARIFA</t>
  </si>
  <si>
    <t>RESUMEN DE EFECTIVO</t>
  </si>
  <si>
    <t>RETIRO DE EFECTIVO</t>
  </si>
  <si>
    <t>TOTAL RETIROS DE EFECTIVO</t>
  </si>
  <si>
    <t>EMPRESAS MODELO</t>
  </si>
  <si>
    <t xml:space="preserve">OBSERVACION : </t>
  </si>
  <si>
    <t>MAX</t>
  </si>
  <si>
    <t>MIN</t>
  </si>
  <si>
    <t>&gt;0</t>
  </si>
  <si>
    <t>REPORTE DE EFECTIVO</t>
  </si>
  <si>
    <t xml:space="preserve">EGRESOS </t>
  </si>
  <si>
    <t xml:space="preserve">CONCEPTO </t>
  </si>
  <si>
    <t>Bs.</t>
  </si>
  <si>
    <t>REFERENCIA $</t>
  </si>
  <si>
    <t>DÓLAR TODAY</t>
  </si>
  <si>
    <t>TOTAL VENTA EN DÓLAR</t>
  </si>
  <si>
    <t xml:space="preserve">TOTAL </t>
  </si>
  <si>
    <t>MIERCOLES</t>
  </si>
  <si>
    <t>VENTAS TOTALES</t>
  </si>
  <si>
    <t>TOTAL EGRESOS</t>
  </si>
  <si>
    <t>reposicion fondo caja 2 restaurante</t>
  </si>
  <si>
    <t xml:space="preserve">reposicion fondo caja 5 </t>
  </si>
  <si>
    <t>Reposicion caja chica Ana Soto</t>
  </si>
  <si>
    <t>Reposicion fondo de caja MODELO</t>
  </si>
  <si>
    <t>validacion de retiros de efectivo</t>
  </si>
  <si>
    <t>Reposicion caja chica Ligia</t>
  </si>
  <si>
    <t>Reposicion caja chica Luisa</t>
  </si>
  <si>
    <t>reposicion fondo de caja restauran nro 1</t>
  </si>
  <si>
    <t>Reposicion caja chica Sr Pablo</t>
  </si>
  <si>
    <t>SABADO</t>
  </si>
  <si>
    <t>SUCURSAL LA HOYADA</t>
  </si>
  <si>
    <t/>
  </si>
  <si>
    <t>SUCURSAL SAN ANTONIO</t>
  </si>
  <si>
    <t>CARRIZAL</t>
  </si>
  <si>
    <t>DOLAR NOCHE</t>
  </si>
  <si>
    <t>DOLAR MAÑANA</t>
  </si>
  <si>
    <t>EURO MAÑANA</t>
  </si>
  <si>
    <t>EURO NOCHE</t>
  </si>
  <si>
    <t>TOTAL DÓLAR</t>
  </si>
  <si>
    <t>TOTAL EURO</t>
  </si>
  <si>
    <t>RESUMEN DE DIVISAS</t>
  </si>
  <si>
    <t xml:space="preserve"> </t>
  </si>
  <si>
    <t>Dep. BOCAS Inv. Y Val Los Teques</t>
  </si>
  <si>
    <t>Dep. FARMACIA Inv. Y Val Los Teques</t>
  </si>
  <si>
    <t>Dep. EXQUISITECES Inv. Y Val Los Teques</t>
  </si>
  <si>
    <t>Dep.CARRIZAL Inv. Y Val Los Teques</t>
  </si>
  <si>
    <t>Dep. HIPER MODELO Inv. Y Val Los Teques</t>
  </si>
  <si>
    <t>Dep.EXPRESS Inv. Y Val Los Teques</t>
  </si>
  <si>
    <t>Dep. SUC. HOYADA Inv. Y Val Los Teques</t>
  </si>
  <si>
    <t>Dep.SUC SAN ANTONIO Inv. Y Val Los Teques</t>
  </si>
  <si>
    <t>REPORTE Z</t>
  </si>
  <si>
    <t>DIFERENCIA</t>
  </si>
  <si>
    <t>CARMEN SALAS</t>
  </si>
  <si>
    <t>HOYADA</t>
  </si>
  <si>
    <t>BELMONT G</t>
  </si>
  <si>
    <t>BELMONT P</t>
  </si>
  <si>
    <t>PALL MALL G</t>
  </si>
  <si>
    <t>PALL MALL P</t>
  </si>
  <si>
    <t>EFECTIVO</t>
  </si>
  <si>
    <t>PUNTO</t>
  </si>
  <si>
    <t>22$</t>
  </si>
  <si>
    <t>recargas+3$</t>
  </si>
  <si>
    <t>recragas+9$</t>
  </si>
  <si>
    <t>24$</t>
  </si>
  <si>
    <t>ESTHER FLORES</t>
  </si>
  <si>
    <t>6$</t>
  </si>
  <si>
    <t>RECARGAS +5$</t>
  </si>
  <si>
    <t>20$</t>
  </si>
  <si>
    <t>RECARGAS +2$</t>
  </si>
  <si>
    <t>carmen salas</t>
  </si>
  <si>
    <t>4$</t>
  </si>
  <si>
    <t>21$</t>
  </si>
  <si>
    <t>8$</t>
  </si>
  <si>
    <t>RECARGAS +6$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</si>
</sst>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 &quot;Bs. F.&quot;\ * #,##0.00_ ;_ &quot;Bs. F.&quot;\ * \-#,##0.00_ ;_ &quot;Bs. F.&quot;\ * &quot;-&quot;??_ ;_ @_ "/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18">
    <xf numFmtId="0" fontId="0" fillId="0" borderId="0" xfId="0"/>
    <xf numFmtId="0" fontId="0" fillId="0" borderId="0" xfId="0"/>
    <xf numFmtId="44" fontId="0" fillId="0" borderId="1" xfId="0" applyNumberFormat="1" applyBorder="1"/>
    <xf numFmtId="0" fontId="0" fillId="0" borderId="0" xfId="0" applyProtection="1">
      <protection locked="0"/>
    </xf>
    <xf numFmtId="44" fontId="0" fillId="0" borderId="1" xfId="0" applyNumberFormat="1" applyBorder="1" applyProtection="1">
      <protection locked="0"/>
    </xf>
    <xf numFmtId="44" fontId="0" fillId="0" borderId="1" xfId="0" applyNumberFormat="1" applyFill="1" applyBorder="1" applyProtection="1">
      <protection locked="0"/>
    </xf>
    <xf numFmtId="44" fontId="0" fillId="0" borderId="0" xfId="0" applyNumberFormat="1" applyProtection="1">
      <protection locked="0"/>
    </xf>
    <xf numFmtId="14" fontId="4" fillId="0" borderId="1" xfId="1" applyNumberFormat="1" applyFont="1" applyBorder="1"/>
    <xf numFmtId="14" fontId="4" fillId="0" borderId="1" xfId="1" quotePrefix="1" applyNumberFormat="1" applyFont="1" applyBorder="1"/>
    <xf numFmtId="0" fontId="0" fillId="0" borderId="2" xfId="0" applyBorder="1" applyProtection="1">
      <protection locked="0"/>
    </xf>
    <xf numFmtId="44" fontId="6" fillId="2" borderId="1" xfId="0" applyNumberFormat="1" applyFont="1" applyFill="1" applyBorder="1" applyProtection="1"/>
    <xf numFmtId="1" fontId="6" fillId="2" borderId="1" xfId="0" applyNumberFormat="1" applyFont="1" applyFill="1" applyBorder="1" applyAlignment="1" applyProtection="1">
      <alignment horizontal="center"/>
    </xf>
    <xf numFmtId="44" fontId="8" fillId="2" borderId="1" xfId="0" applyNumberFormat="1" applyFont="1" applyFill="1" applyBorder="1" applyProtection="1"/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10" fontId="4" fillId="0" borderId="0" xfId="2" applyNumberFormat="1" applyFont="1"/>
    <xf numFmtId="0" fontId="0" fillId="3" borderId="0" xfId="0" applyFill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Border="1" applyProtection="1">
      <protection locked="0"/>
    </xf>
    <xf numFmtId="0" fontId="6" fillId="2" borderId="3" xfId="0" applyFont="1" applyFill="1" applyBorder="1" applyAlignment="1" applyProtection="1">
      <alignment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/>
      <protection locked="0"/>
    </xf>
    <xf numFmtId="164" fontId="7" fillId="4" borderId="1" xfId="1" applyNumberFormat="1" applyFont="1" applyFill="1" applyBorder="1" applyProtection="1">
      <protection locked="0"/>
    </xf>
    <xf numFmtId="0" fontId="7" fillId="0" borderId="3" xfId="0" applyFont="1" applyBorder="1" applyAlignment="1" applyProtection="1">
      <protection locked="0"/>
    </xf>
    <xf numFmtId="44" fontId="0" fillId="0" borderId="1" xfId="0" applyNumberFormat="1" applyFill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protection locked="0"/>
    </xf>
    <xf numFmtId="0" fontId="7" fillId="4" borderId="3" xfId="0" applyFont="1" applyFill="1" applyBorder="1" applyAlignment="1" applyProtection="1">
      <protection locked="0"/>
    </xf>
    <xf numFmtId="44" fontId="7" fillId="0" borderId="1" xfId="0" applyNumberFormat="1" applyFont="1" applyBorder="1" applyProtection="1">
      <protection locked="0"/>
    </xf>
    <xf numFmtId="0" fontId="7" fillId="0" borderId="0" xfId="0" applyFont="1" applyFill="1" applyBorder="1" applyAlignment="1" applyProtection="1">
      <alignment horizontal="left"/>
      <protection locked="0"/>
    </xf>
    <xf numFmtId="44" fontId="7" fillId="0" borderId="0" xfId="0" applyNumberFormat="1" applyFont="1" applyBorder="1" applyProtection="1">
      <protection locked="0"/>
    </xf>
    <xf numFmtId="0" fontId="7" fillId="0" borderId="1" xfId="0" applyFont="1" applyFill="1" applyBorder="1" applyAlignment="1" applyProtection="1">
      <alignment horizontal="left"/>
      <protection locked="0"/>
    </xf>
    <xf numFmtId="0" fontId="0" fillId="0" borderId="1" xfId="0" applyBorder="1" applyProtection="1">
      <protection locked="0"/>
    </xf>
    <xf numFmtId="0" fontId="7" fillId="0" borderId="2" xfId="0" applyFont="1" applyBorder="1" applyProtection="1">
      <protection locked="0"/>
    </xf>
    <xf numFmtId="0" fontId="0" fillId="0" borderId="0" xfId="0" applyProtection="1"/>
    <xf numFmtId="44" fontId="7" fillId="4" borderId="1" xfId="0" applyNumberFormat="1" applyFont="1" applyFill="1" applyBorder="1" applyProtection="1"/>
    <xf numFmtId="1" fontId="0" fillId="0" borderId="1" xfId="0" applyNumberFormat="1" applyFill="1" applyBorder="1" applyAlignment="1" applyProtection="1">
      <alignment horizontal="center"/>
    </xf>
    <xf numFmtId="44" fontId="0" fillId="0" borderId="1" xfId="0" applyNumberFormat="1" applyBorder="1" applyProtection="1"/>
    <xf numFmtId="44" fontId="7" fillId="0" borderId="1" xfId="0" applyNumberFormat="1" applyFont="1" applyBorder="1" applyProtection="1"/>
    <xf numFmtId="0" fontId="0" fillId="3" borderId="0" xfId="0" applyFill="1" applyBorder="1" applyAlignment="1" applyProtection="1">
      <alignment horizontal="center"/>
      <protection locked="0"/>
    </xf>
    <xf numFmtId="0" fontId="1" fillId="3" borderId="0" xfId="0" applyFont="1" applyFill="1" applyBorder="1" applyAlignment="1" applyProtection="1">
      <alignment horizontal="center" vertical="center"/>
      <protection locked="0"/>
    </xf>
    <xf numFmtId="14" fontId="7" fillId="0" borderId="2" xfId="0" applyNumberFormat="1" applyFont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0" xfId="0" applyAlignment="1" applyProtection="1"/>
    <xf numFmtId="0" fontId="0" fillId="0" borderId="1" xfId="0" applyBorder="1" applyProtection="1"/>
    <xf numFmtId="0" fontId="4" fillId="0" borderId="1" xfId="1" applyNumberFormat="1" applyFont="1" applyBorder="1" applyAlignment="1" applyProtection="1">
      <alignment horizontal="center"/>
    </xf>
    <xf numFmtId="43" fontId="0" fillId="0" borderId="1" xfId="0" applyNumberFormat="1" applyBorder="1" applyProtection="1"/>
    <xf numFmtId="0" fontId="4" fillId="0" borderId="1" xfId="1" quotePrefix="1" applyNumberFormat="1" applyFont="1" applyBorder="1" applyAlignment="1" applyProtection="1">
      <alignment horizontal="center"/>
    </xf>
    <xf numFmtId="44" fontId="0" fillId="3" borderId="1" xfId="0" applyNumberFormat="1" applyFill="1" applyBorder="1" applyProtection="1"/>
    <xf numFmtId="0" fontId="5" fillId="0" borderId="0" xfId="0" applyFont="1" applyProtection="1"/>
    <xf numFmtId="0" fontId="0" fillId="0" borderId="4" xfId="0" applyBorder="1" applyProtection="1"/>
    <xf numFmtId="44" fontId="0" fillId="0" borderId="4" xfId="0" applyNumberFormat="1" applyFill="1" applyBorder="1" applyProtection="1"/>
    <xf numFmtId="0" fontId="0" fillId="0" borderId="1" xfId="0" applyFill="1" applyBorder="1" applyProtection="1"/>
    <xf numFmtId="0" fontId="0" fillId="0" borderId="0" xfId="0" applyBorder="1" applyAlignment="1" applyProtection="1">
      <protection locked="0"/>
    </xf>
    <xf numFmtId="14" fontId="4" fillId="0" borderId="1" xfId="1" applyNumberFormat="1" applyFont="1" applyBorder="1" applyAlignment="1" applyProtection="1">
      <alignment horizontal="right"/>
    </xf>
    <xf numFmtId="14" fontId="4" fillId="0" borderId="1" xfId="1" quotePrefix="1" applyNumberFormat="1" applyFont="1" applyBorder="1" applyAlignment="1" applyProtection="1">
      <alignment horizontal="right"/>
    </xf>
    <xf numFmtId="0" fontId="0" fillId="0" borderId="0" xfId="0" applyAlignment="1" applyProtection="1">
      <alignment horizontal="left"/>
      <protection locked="0"/>
    </xf>
    <xf numFmtId="43" fontId="4" fillId="0" borderId="1" xfId="1" applyFont="1" applyBorder="1" applyProtection="1">
      <protection locked="0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0" fillId="0" borderId="0" xfId="0" quotePrefix="1" applyProtection="1">
      <protection locked="0"/>
    </xf>
    <xf numFmtId="0" fontId="6" fillId="2" borderId="3" xfId="0" applyFont="1" applyFill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left"/>
      <protection locked="0"/>
    </xf>
    <xf numFmtId="44" fontId="0" fillId="0" borderId="1" xfId="0" applyNumberFormat="1" applyFill="1" applyBorder="1" applyProtection="1"/>
    <xf numFmtId="14" fontId="7" fillId="0" borderId="2" xfId="0" applyNumberFormat="1" applyFont="1" applyBorder="1" applyAlignment="1" applyProtection="1">
      <alignment horizontal="right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44" fontId="0" fillId="0" borderId="1" xfId="0" applyNumberFormat="1" applyFill="1" applyBorder="1" applyProtection="1">
      <protection locked="0"/>
    </xf>
    <xf numFmtId="0" fontId="0" fillId="0" borderId="0" xfId="0" applyBorder="1" applyProtection="1">
      <protection locked="0"/>
    </xf>
    <xf numFmtId="0" fontId="0" fillId="0" borderId="3" xfId="0" applyBorder="1" applyAlignment="1" applyProtection="1">
      <alignment horizontal="left"/>
      <protection locked="0"/>
    </xf>
    <xf numFmtId="43" fontId="7" fillId="4" borderId="1" xfId="1" applyFont="1" applyFill="1" applyBorder="1" applyProtection="1">
      <protection locked="0"/>
    </xf>
    <xf numFmtId="43" fontId="7" fillId="4" borderId="1" xfId="0" applyNumberFormat="1" applyFont="1" applyFill="1" applyBorder="1" applyProtection="1">
      <protection locked="0"/>
    </xf>
    <xf numFmtId="44" fontId="7" fillId="4" borderId="1" xfId="0" applyNumberFormat="1" applyFont="1" applyFill="1" applyBorder="1" applyProtection="1">
      <protection locked="0"/>
    </xf>
    <xf numFmtId="0" fontId="7" fillId="0" borderId="9" xfId="0" applyFont="1" applyBorder="1" applyAlignment="1" applyProtection="1">
      <alignment horizontal="right"/>
      <protection locked="0"/>
    </xf>
    <xf numFmtId="0" fontId="7" fillId="0" borderId="10" xfId="0" applyFont="1" applyBorder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right"/>
      <protection locked="0"/>
    </xf>
    <xf numFmtId="0" fontId="7" fillId="0" borderId="10" xfId="1" applyNumberFormat="1" applyFont="1" applyBorder="1" applyAlignment="1" applyProtection="1">
      <alignment horizontal="center"/>
      <protection locked="0"/>
    </xf>
    <xf numFmtId="43" fontId="7" fillId="0" borderId="10" xfId="1" applyFont="1" applyBorder="1" applyAlignment="1" applyProtection="1">
      <protection locked="0"/>
    </xf>
    <xf numFmtId="0" fontId="7" fillId="0" borderId="1" xfId="0" applyFont="1" applyBorder="1" applyAlignment="1" applyProtection="1">
      <alignment horizontal="right"/>
      <protection locked="0"/>
    </xf>
    <xf numFmtId="43" fontId="7" fillId="0" borderId="1" xfId="1" applyFont="1" applyBorder="1" applyProtection="1">
      <protection locked="0"/>
    </xf>
    <xf numFmtId="43" fontId="7" fillId="0" borderId="5" xfId="1" applyFont="1" applyBorder="1" applyAlignment="1" applyProtection="1">
      <protection locked="0"/>
    </xf>
    <xf numFmtId="0" fontId="7" fillId="0" borderId="7" xfId="0" applyFont="1" applyBorder="1" applyAlignment="1" applyProtection="1">
      <alignment horizontal="right"/>
      <protection locked="0"/>
    </xf>
    <xf numFmtId="43" fontId="7" fillId="0" borderId="11" xfId="1" applyFont="1" applyBorder="1" applyProtection="1">
      <protection locked="0"/>
    </xf>
    <xf numFmtId="43" fontId="7" fillId="0" borderId="1" xfId="0" applyNumberFormat="1" applyFont="1" applyBorder="1" applyProtection="1">
      <protection locked="0"/>
    </xf>
    <xf numFmtId="0" fontId="6" fillId="2" borderId="1" xfId="0" applyFont="1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/>
    </xf>
    <xf numFmtId="0" fontId="9" fillId="3" borderId="1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/>
    </xf>
    <xf numFmtId="0" fontId="6" fillId="2" borderId="5" xfId="0" applyFont="1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0" fontId="9" fillId="3" borderId="3" xfId="0" applyFont="1" applyFill="1" applyBorder="1" applyAlignment="1" applyProtection="1">
      <alignment horizontal="center"/>
    </xf>
    <xf numFmtId="0" fontId="9" fillId="3" borderId="6" xfId="0" applyFont="1" applyFill="1" applyBorder="1" applyAlignment="1" applyProtection="1">
      <alignment horizontal="center"/>
    </xf>
    <xf numFmtId="0" fontId="9" fillId="3" borderId="5" xfId="0" applyFont="1" applyFill="1" applyBorder="1" applyAlignment="1" applyProtection="1">
      <alignment horizontal="center"/>
    </xf>
    <xf numFmtId="0" fontId="0" fillId="0" borderId="3" xfId="0" applyFill="1" applyBorder="1" applyAlignment="1" applyProtection="1">
      <alignment horizontal="left"/>
      <protection locked="0"/>
    </xf>
    <xf numFmtId="0" fontId="0" fillId="0" borderId="5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3" xfId="0" applyFill="1" applyBorder="1" applyAlignment="1" applyProtection="1">
      <alignment horizontal="center"/>
      <protection locked="0"/>
    </xf>
    <xf numFmtId="0" fontId="0" fillId="0" borderId="5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2" xfId="0" applyFont="1" applyFill="1" applyBorder="1" applyAlignment="1" applyProtection="1">
      <alignment horizontal="center"/>
      <protection locked="0"/>
    </xf>
    <xf numFmtId="164" fontId="7" fillId="4" borderId="3" xfId="1" applyNumberFormat="1" applyFont="1" applyFill="1" applyBorder="1" applyAlignment="1" applyProtection="1">
      <alignment horizontal="left"/>
      <protection locked="0"/>
    </xf>
    <xf numFmtId="164" fontId="7" fillId="4" borderId="5" xfId="1" applyNumberFormat="1" applyFont="1" applyFill="1" applyBorder="1" applyAlignment="1" applyProtection="1">
      <alignment horizontal="left"/>
      <protection locked="0"/>
    </xf>
    <xf numFmtId="0" fontId="7" fillId="0" borderId="3" xfId="0" applyFont="1" applyFill="1" applyBorder="1" applyAlignment="1" applyProtection="1">
      <alignment horizontal="left"/>
      <protection locked="0"/>
    </xf>
    <xf numFmtId="0" fontId="7" fillId="0" borderId="5" xfId="0" applyFont="1" applyFill="1" applyBorder="1" applyAlignment="1" applyProtection="1">
      <alignment horizontal="left"/>
      <protection locked="0"/>
    </xf>
    <xf numFmtId="0" fontId="6" fillId="2" borderId="3" xfId="0" applyFont="1" applyFill="1" applyBorder="1" applyAlignment="1" applyProtection="1">
      <alignment horizontal="center"/>
      <protection locked="0"/>
    </xf>
    <xf numFmtId="0" fontId="6" fillId="2" borderId="5" xfId="0" applyFont="1" applyFill="1" applyBorder="1" applyAlignment="1" applyProtection="1">
      <alignment horizontal="center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VE"/>
              <a:t>DISTRIBUCION  DE LAS VENTAS DEL MES DE MARZO</a:t>
            </a:r>
          </a:p>
        </c:rich>
      </c:tx>
      <c:overlay val="0"/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055555555555558E-2"/>
          <c:y val="0.24786599591717701"/>
          <c:w val="0.87222222222222223"/>
          <c:h val="0.693967264508603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347-4120-972C-0461965973C2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1347-4120-972C-0461965973C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347-4120-972C-0461965973C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347-4120-972C-0461965973C2}"/>
              </c:ext>
            </c:extLst>
          </c:dPt>
          <c:dPt>
            <c:idx val="4"/>
            <c:bubble3D val="0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1347-4120-972C-0461965973C2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1347-4120-972C-0461965973C2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1347-4120-972C-0461965973C2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1347-4120-972C-0461965973C2}"/>
              </c:ext>
            </c:extLst>
          </c:dPt>
          <c:dLbls>
            <c:dLbl>
              <c:idx val="0"/>
              <c:layout>
                <c:manualLayout>
                  <c:x val="-2.5722659667541573E-2"/>
                  <c:y val="-8.686898512685914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V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47-4120-972C-0461965973C2}"/>
                </c:ext>
              </c:extLst>
            </c:dLbl>
            <c:dLbl>
              <c:idx val="1"/>
              <c:layout>
                <c:manualLayout>
                  <c:x val="0.18181911636045495"/>
                  <c:y val="-0.26219889180519101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V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47-4120-972C-0461965973C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V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'VENTAS TOTALES'!$C$6:$J$6</c:f>
              <c:strCache>
                <c:ptCount val="8"/>
                <c:pt idx="0">
                  <c:v>HIPERMODELO CA</c:v>
                </c:pt>
                <c:pt idx="1">
                  <c:v>AUTOMERCADO</c:v>
                </c:pt>
                <c:pt idx="2">
                  <c:v>SUCURSAL LA HOYADA</c:v>
                </c:pt>
                <c:pt idx="3">
                  <c:v>SUCURSAL SAN ANTONIO</c:v>
                </c:pt>
                <c:pt idx="4">
                  <c:v>CARRIZAL</c:v>
                </c:pt>
                <c:pt idx="5">
                  <c:v>BOCA</c:v>
                </c:pt>
                <c:pt idx="6">
                  <c:v>FARMACIA</c:v>
                </c:pt>
                <c:pt idx="7">
                  <c:v>EXQUISTECES</c:v>
                </c:pt>
              </c:strCache>
            </c:strRef>
          </c:cat>
          <c:val>
            <c:numRef>
              <c:f>'VENTAS TOTALES'!$C$38:$J$38</c:f>
              <c:numCache>
                <c:formatCode>_("Bs. F."* #,##0.00_);_("Bs. F."* \(#,##0.00\);_("Bs. F."* "-"??_);_(@_)</c:formatCode>
                <c:ptCount val="8"/>
                <c:pt idx="0">
                  <c:v>1972733243.3600001</c:v>
                </c:pt>
                <c:pt idx="1">
                  <c:v>2766142779.8299999</c:v>
                </c:pt>
                <c:pt idx="2">
                  <c:v>368685106.25</c:v>
                </c:pt>
                <c:pt idx="3">
                  <c:v>129779215.59999999</c:v>
                </c:pt>
                <c:pt idx="4">
                  <c:v>1551070370.0900002</c:v>
                </c:pt>
                <c:pt idx="5">
                  <c:v>286696791.63999999</c:v>
                </c:pt>
                <c:pt idx="6">
                  <c:v>97027855.350000009</c:v>
                </c:pt>
                <c:pt idx="7">
                  <c:v>831595747.47000003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347-4120-972C-046196597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V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VE"/>
              <a:t>COMPORTAMIENTO DE LAS VENTAS TOTALES DEL MES DE MARZO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val>
            <c:numRef>
              <c:f>'VENTAS TOTALES'!$K$7:$K$37</c:f>
              <c:numCache>
                <c:formatCode>_("Bs. F."* #,##0.00_);_("Bs. F."* \(#,##0.00\);_("Bs. F."* "-"??_);_(@_)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52272168.710000001</c:v>
                </c:pt>
                <c:pt idx="15">
                  <c:v>136443474.18000001</c:v>
                </c:pt>
                <c:pt idx="16">
                  <c:v>122195518.89</c:v>
                </c:pt>
                <c:pt idx="17">
                  <c:v>110769242.75</c:v>
                </c:pt>
                <c:pt idx="18">
                  <c:v>116902144.56999999</c:v>
                </c:pt>
                <c:pt idx="19">
                  <c:v>139095959.63999999</c:v>
                </c:pt>
                <c:pt idx="20">
                  <c:v>159904233.93000001</c:v>
                </c:pt>
                <c:pt idx="21">
                  <c:v>0</c:v>
                </c:pt>
                <c:pt idx="22">
                  <c:v>150283888.80000001</c:v>
                </c:pt>
                <c:pt idx="23">
                  <c:v>1284033470.9300001</c:v>
                </c:pt>
                <c:pt idx="24">
                  <c:v>1241508836.9999998</c:v>
                </c:pt>
                <c:pt idx="25">
                  <c:v>999554228.96999991</c:v>
                </c:pt>
                <c:pt idx="26">
                  <c:v>1054073562.5399998</c:v>
                </c:pt>
                <c:pt idx="27">
                  <c:v>1127199108.0099998</c:v>
                </c:pt>
                <c:pt idx="28">
                  <c:v>1309495270.6699998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31-4A81-B9AC-6CE3D11E2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2055284559"/>
        <c:axId val="1"/>
        <c:axId val="0"/>
      </c:bar3DChart>
      <c:catAx>
        <c:axId val="205528455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VE"/>
                  <a:t>DIAS DEL MES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V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VE"/>
                  <a:t>BOLIVARES</a:t>
                </a:r>
              </a:p>
            </c:rich>
          </c:tx>
          <c:overlay val="0"/>
        </c:title>
        <c:numFmt formatCode="_(&quot;Bs. F.&quot;* #,##0.00_);_(&quot;Bs. F.&quot;* \(#,##0.00\);_(&quot;Bs. F.&quot;* &quot;-&quot;??_);_(@_)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VE"/>
          </a:p>
        </c:txPr>
        <c:crossAx val="205528455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V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VE"/>
              <a:t>RESUMEN DE VENTA POR DIA DE SEMANA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'VENTAS TOTALES'!$C$46</c:f>
              <c:strCache>
                <c:ptCount val="1"/>
                <c:pt idx="0">
                  <c:v>TOTAL BS.</c:v>
                </c:pt>
              </c:strCache>
            </c:strRef>
          </c:tx>
          <c:invertIfNegative val="0"/>
          <c:cat>
            <c:strRef>
              <c:f>'VENTAS TOTALES'!$B$47:$B$53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'VENTAS TOTALES'!$C$47:$C$53</c:f>
              <c:numCache>
                <c:formatCode>_("Bs. F."* #,##0.00_);_("Bs. F."* \(#,##0.00\);_("Bs. F."* "-"??_);_(@_)</c:formatCode>
                <c:ptCount val="7"/>
                <c:pt idx="0">
                  <c:v>1406228989.8200002</c:v>
                </c:pt>
                <c:pt idx="1">
                  <c:v>1352278079.7499998</c:v>
                </c:pt>
                <c:pt idx="2">
                  <c:v>1116456373.54</c:v>
                </c:pt>
                <c:pt idx="3">
                  <c:v>1193169522.1799998</c:v>
                </c:pt>
                <c:pt idx="4">
                  <c:v>1287103341.9399998</c:v>
                </c:pt>
                <c:pt idx="5">
                  <c:v>1361767439.3799999</c:v>
                </c:pt>
                <c:pt idx="6">
                  <c:v>286727362.98000002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F0-4CDB-91B5-7932745FE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2055279359"/>
        <c:axId val="1"/>
        <c:axId val="0"/>
      </c:bar3DChart>
      <c:catAx>
        <c:axId val="205527935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VE"/>
                  <a:t>DIA DE LA SEMANA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V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VE"/>
                  <a:t>BOLIVARES</a:t>
                </a:r>
              </a:p>
            </c:rich>
          </c:tx>
          <c:overlay val="0"/>
        </c:title>
        <c:numFmt formatCode="_(&quot;Bs. F.&quot;* #,##0.00_);_(&quot;Bs. F.&quot;* \(#,##0.00\);_(&quot;Bs. F.&quot;* &quot;-&quot;??_);_(@_)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VE"/>
          </a:p>
        </c:txPr>
        <c:crossAx val="205527935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V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161925</xdr:rowOff>
    </xdr:from>
    <xdr:to>
      <xdr:col>1</xdr:col>
      <xdr:colOff>285750</xdr:colOff>
      <xdr:row>2</xdr:row>
      <xdr:rowOff>66675</xdr:rowOff>
    </xdr:to>
    <xdr:pic>
      <xdr:nvPicPr>
        <xdr:cNvPr id="810018" name="Imagen 1">
          <a:extLst>
            <a:ext uri="{FF2B5EF4-FFF2-40B4-BE49-F238E27FC236}">
              <a16:creationId xmlns:a16="http://schemas.microsoft.com/office/drawing/2014/main" id="{2A8CC460-E692-4DC8-BD61-7FC9C0C5F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61925"/>
          <a:ext cx="7334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66675</xdr:colOff>
      <xdr:row>43</xdr:row>
      <xdr:rowOff>19050</xdr:rowOff>
    </xdr:from>
    <xdr:to>
      <xdr:col>14</xdr:col>
      <xdr:colOff>561975</xdr:colOff>
      <xdr:row>57</xdr:row>
      <xdr:rowOff>95250</xdr:rowOff>
    </xdr:to>
    <xdr:graphicFrame macro="">
      <xdr:nvGraphicFramePr>
        <xdr:cNvPr id="810019" name="1 Gráfico">
          <a:extLst>
            <a:ext uri="{FF2B5EF4-FFF2-40B4-BE49-F238E27FC236}">
              <a16:creationId xmlns:a16="http://schemas.microsoft.com/office/drawing/2014/main" id="{C4DF9956-09CB-4355-97D3-487E5FA96C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561975</xdr:colOff>
      <xdr:row>44</xdr:row>
      <xdr:rowOff>104775</xdr:rowOff>
    </xdr:from>
    <xdr:to>
      <xdr:col>21</xdr:col>
      <xdr:colOff>742950</xdr:colOff>
      <xdr:row>58</xdr:row>
      <xdr:rowOff>180975</xdr:rowOff>
    </xdr:to>
    <xdr:graphicFrame macro="">
      <xdr:nvGraphicFramePr>
        <xdr:cNvPr id="810020" name="2 Gráfico">
          <a:extLst>
            <a:ext uri="{FF2B5EF4-FFF2-40B4-BE49-F238E27FC236}">
              <a16:creationId xmlns:a16="http://schemas.microsoft.com/office/drawing/2014/main" id="{91CD08BE-F16A-476D-9401-128A839D5B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723900</xdr:colOff>
      <xdr:row>43</xdr:row>
      <xdr:rowOff>76200</xdr:rowOff>
    </xdr:from>
    <xdr:to>
      <xdr:col>9</xdr:col>
      <xdr:colOff>923925</xdr:colOff>
      <xdr:row>57</xdr:row>
      <xdr:rowOff>152400</xdr:rowOff>
    </xdr:to>
    <xdr:graphicFrame macro="">
      <xdr:nvGraphicFramePr>
        <xdr:cNvPr id="810021" name="3 Gráfico">
          <a:extLst>
            <a:ext uri="{FF2B5EF4-FFF2-40B4-BE49-F238E27FC236}">
              <a16:creationId xmlns:a16="http://schemas.microsoft.com/office/drawing/2014/main" id="{FB65EAA2-DC3C-4E1D-99F1-3DDD45D955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190500</xdr:rowOff>
    </xdr:from>
    <xdr:to>
      <xdr:col>0</xdr:col>
      <xdr:colOff>1000125</xdr:colOff>
      <xdr:row>2</xdr:row>
      <xdr:rowOff>19050</xdr:rowOff>
    </xdr:to>
    <xdr:pic>
      <xdr:nvPicPr>
        <xdr:cNvPr id="10527" name="Imagen 1">
          <a:extLst>
            <a:ext uri="{FF2B5EF4-FFF2-40B4-BE49-F238E27FC236}">
              <a16:creationId xmlns:a16="http://schemas.microsoft.com/office/drawing/2014/main" id="{4143EE4A-A7A9-4BE3-856E-FEA3BB23A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90500"/>
          <a:ext cx="847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190500</xdr:rowOff>
    </xdr:from>
    <xdr:to>
      <xdr:col>0</xdr:col>
      <xdr:colOff>1000125</xdr:colOff>
      <xdr:row>2</xdr:row>
      <xdr:rowOff>19050</xdr:rowOff>
    </xdr:to>
    <xdr:pic>
      <xdr:nvPicPr>
        <xdr:cNvPr id="11548" name="Imagen 1">
          <a:extLst>
            <a:ext uri="{FF2B5EF4-FFF2-40B4-BE49-F238E27FC236}">
              <a16:creationId xmlns:a16="http://schemas.microsoft.com/office/drawing/2014/main" id="{06F475D9-C5A4-4E1F-8D77-8AC664D96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90500"/>
          <a:ext cx="847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190500</xdr:rowOff>
    </xdr:from>
    <xdr:to>
      <xdr:col>0</xdr:col>
      <xdr:colOff>1000125</xdr:colOff>
      <xdr:row>2</xdr:row>
      <xdr:rowOff>19050</xdr:rowOff>
    </xdr:to>
    <xdr:pic>
      <xdr:nvPicPr>
        <xdr:cNvPr id="12570" name="Imagen 1">
          <a:extLst>
            <a:ext uri="{FF2B5EF4-FFF2-40B4-BE49-F238E27FC236}">
              <a16:creationId xmlns:a16="http://schemas.microsoft.com/office/drawing/2014/main" id="{EBF0DADC-F0C6-428E-B7A6-7FD538779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90500"/>
          <a:ext cx="847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190500</xdr:rowOff>
    </xdr:from>
    <xdr:to>
      <xdr:col>0</xdr:col>
      <xdr:colOff>1000125</xdr:colOff>
      <xdr:row>2</xdr:row>
      <xdr:rowOff>19050</xdr:rowOff>
    </xdr:to>
    <xdr:pic>
      <xdr:nvPicPr>
        <xdr:cNvPr id="13595" name="Imagen 1">
          <a:extLst>
            <a:ext uri="{FF2B5EF4-FFF2-40B4-BE49-F238E27FC236}">
              <a16:creationId xmlns:a16="http://schemas.microsoft.com/office/drawing/2014/main" id="{FA443B8A-9D0E-4B8D-8D1F-95FBDCF7D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90500"/>
          <a:ext cx="847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190500</xdr:rowOff>
    </xdr:from>
    <xdr:to>
      <xdr:col>0</xdr:col>
      <xdr:colOff>1000125</xdr:colOff>
      <xdr:row>2</xdr:row>
      <xdr:rowOff>19050</xdr:rowOff>
    </xdr:to>
    <xdr:pic>
      <xdr:nvPicPr>
        <xdr:cNvPr id="170206" name="Imagen 1">
          <a:extLst>
            <a:ext uri="{FF2B5EF4-FFF2-40B4-BE49-F238E27FC236}">
              <a16:creationId xmlns:a16="http://schemas.microsoft.com/office/drawing/2014/main" id="{3489AFF4-52E1-4956-842B-9B1793D40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90500"/>
          <a:ext cx="847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190500</xdr:rowOff>
    </xdr:from>
    <xdr:to>
      <xdr:col>0</xdr:col>
      <xdr:colOff>1000125</xdr:colOff>
      <xdr:row>2</xdr:row>
      <xdr:rowOff>19050</xdr:rowOff>
    </xdr:to>
    <xdr:pic>
      <xdr:nvPicPr>
        <xdr:cNvPr id="15645" name="Imagen 1">
          <a:extLst>
            <a:ext uri="{FF2B5EF4-FFF2-40B4-BE49-F238E27FC236}">
              <a16:creationId xmlns:a16="http://schemas.microsoft.com/office/drawing/2014/main" id="{E1094575-5316-45FF-B146-D32D26015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90500"/>
          <a:ext cx="847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190500</xdr:rowOff>
    </xdr:from>
    <xdr:to>
      <xdr:col>0</xdr:col>
      <xdr:colOff>1000125</xdr:colOff>
      <xdr:row>2</xdr:row>
      <xdr:rowOff>19050</xdr:rowOff>
    </xdr:to>
    <xdr:pic>
      <xdr:nvPicPr>
        <xdr:cNvPr id="16666" name="Imagen 1">
          <a:extLst>
            <a:ext uri="{FF2B5EF4-FFF2-40B4-BE49-F238E27FC236}">
              <a16:creationId xmlns:a16="http://schemas.microsoft.com/office/drawing/2014/main" id="{2E92F427-42C6-4E2E-A08A-5022489961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90500"/>
          <a:ext cx="847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190500</xdr:rowOff>
    </xdr:from>
    <xdr:to>
      <xdr:col>0</xdr:col>
      <xdr:colOff>1000125</xdr:colOff>
      <xdr:row>2</xdr:row>
      <xdr:rowOff>19050</xdr:rowOff>
    </xdr:to>
    <xdr:pic>
      <xdr:nvPicPr>
        <xdr:cNvPr id="17688" name="Imagen 1">
          <a:extLst>
            <a:ext uri="{FF2B5EF4-FFF2-40B4-BE49-F238E27FC236}">
              <a16:creationId xmlns:a16="http://schemas.microsoft.com/office/drawing/2014/main" id="{F0E79DC3-E6C1-4E62-9963-C030D2718E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90500"/>
          <a:ext cx="847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190500</xdr:rowOff>
    </xdr:from>
    <xdr:to>
      <xdr:col>0</xdr:col>
      <xdr:colOff>1000125</xdr:colOff>
      <xdr:row>2</xdr:row>
      <xdr:rowOff>19050</xdr:rowOff>
    </xdr:to>
    <xdr:pic>
      <xdr:nvPicPr>
        <xdr:cNvPr id="18713" name="Imagen 1">
          <a:extLst>
            <a:ext uri="{FF2B5EF4-FFF2-40B4-BE49-F238E27FC236}">
              <a16:creationId xmlns:a16="http://schemas.microsoft.com/office/drawing/2014/main" id="{CCF42CAD-E57A-428C-AB89-0659D424E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90500"/>
          <a:ext cx="847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190500</xdr:rowOff>
    </xdr:from>
    <xdr:to>
      <xdr:col>0</xdr:col>
      <xdr:colOff>1000125</xdr:colOff>
      <xdr:row>2</xdr:row>
      <xdr:rowOff>19050</xdr:rowOff>
    </xdr:to>
    <xdr:pic>
      <xdr:nvPicPr>
        <xdr:cNvPr id="19737" name="Imagen 1">
          <a:extLst>
            <a:ext uri="{FF2B5EF4-FFF2-40B4-BE49-F238E27FC236}">
              <a16:creationId xmlns:a16="http://schemas.microsoft.com/office/drawing/2014/main" id="{40A4E41A-381D-47E0-90FB-347AE89E6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90500"/>
          <a:ext cx="847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161925</xdr:rowOff>
    </xdr:from>
    <xdr:to>
      <xdr:col>1</xdr:col>
      <xdr:colOff>285750</xdr:colOff>
      <xdr:row>2</xdr:row>
      <xdr:rowOff>66675</xdr:rowOff>
    </xdr:to>
    <xdr:pic>
      <xdr:nvPicPr>
        <xdr:cNvPr id="35104" name="Imagen 1">
          <a:extLst>
            <a:ext uri="{FF2B5EF4-FFF2-40B4-BE49-F238E27FC236}">
              <a16:creationId xmlns:a16="http://schemas.microsoft.com/office/drawing/2014/main" id="{493FE4D2-47D1-4224-A197-E1210D7E0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61925"/>
          <a:ext cx="7334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190500</xdr:rowOff>
    </xdr:from>
    <xdr:to>
      <xdr:col>0</xdr:col>
      <xdr:colOff>1000125</xdr:colOff>
      <xdr:row>2</xdr:row>
      <xdr:rowOff>19050</xdr:rowOff>
    </xdr:to>
    <xdr:pic>
      <xdr:nvPicPr>
        <xdr:cNvPr id="20764" name="Imagen 1">
          <a:extLst>
            <a:ext uri="{FF2B5EF4-FFF2-40B4-BE49-F238E27FC236}">
              <a16:creationId xmlns:a16="http://schemas.microsoft.com/office/drawing/2014/main" id="{88A29470-8455-4EA9-A50C-2C599C79A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90500"/>
          <a:ext cx="847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190500</xdr:rowOff>
    </xdr:from>
    <xdr:to>
      <xdr:col>0</xdr:col>
      <xdr:colOff>1000125</xdr:colOff>
      <xdr:row>2</xdr:row>
      <xdr:rowOff>19050</xdr:rowOff>
    </xdr:to>
    <xdr:pic>
      <xdr:nvPicPr>
        <xdr:cNvPr id="21783" name="Imagen 1">
          <a:extLst>
            <a:ext uri="{FF2B5EF4-FFF2-40B4-BE49-F238E27FC236}">
              <a16:creationId xmlns:a16="http://schemas.microsoft.com/office/drawing/2014/main" id="{52BFE185-738B-4504-8468-4EF69280F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90500"/>
          <a:ext cx="847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190500</xdr:rowOff>
    </xdr:from>
    <xdr:to>
      <xdr:col>0</xdr:col>
      <xdr:colOff>1000125</xdr:colOff>
      <xdr:row>2</xdr:row>
      <xdr:rowOff>19050</xdr:rowOff>
    </xdr:to>
    <xdr:pic>
      <xdr:nvPicPr>
        <xdr:cNvPr id="22809" name="Imagen 1">
          <a:extLst>
            <a:ext uri="{FF2B5EF4-FFF2-40B4-BE49-F238E27FC236}">
              <a16:creationId xmlns:a16="http://schemas.microsoft.com/office/drawing/2014/main" id="{0191D148-EBEE-4E31-AE57-A52F0FAC9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90500"/>
          <a:ext cx="847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190500</xdr:rowOff>
    </xdr:from>
    <xdr:to>
      <xdr:col>0</xdr:col>
      <xdr:colOff>1000125</xdr:colOff>
      <xdr:row>2</xdr:row>
      <xdr:rowOff>19050</xdr:rowOff>
    </xdr:to>
    <xdr:pic>
      <xdr:nvPicPr>
        <xdr:cNvPr id="36116" name="Imagen 1">
          <a:extLst>
            <a:ext uri="{FF2B5EF4-FFF2-40B4-BE49-F238E27FC236}">
              <a16:creationId xmlns:a16="http://schemas.microsoft.com/office/drawing/2014/main" id="{21EB2D8F-DF76-4A03-B676-AB5065B79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90500"/>
          <a:ext cx="847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190500</xdr:rowOff>
    </xdr:from>
    <xdr:to>
      <xdr:col>0</xdr:col>
      <xdr:colOff>1000125</xdr:colOff>
      <xdr:row>2</xdr:row>
      <xdr:rowOff>19050</xdr:rowOff>
    </xdr:to>
    <xdr:pic>
      <xdr:nvPicPr>
        <xdr:cNvPr id="37141" name="Imagen 1">
          <a:extLst>
            <a:ext uri="{FF2B5EF4-FFF2-40B4-BE49-F238E27FC236}">
              <a16:creationId xmlns:a16="http://schemas.microsoft.com/office/drawing/2014/main" id="{DE5355CF-4BC0-4C83-88B2-4EF3A307C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90500"/>
          <a:ext cx="847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190500</xdr:rowOff>
    </xdr:from>
    <xdr:to>
      <xdr:col>0</xdr:col>
      <xdr:colOff>1000125</xdr:colOff>
      <xdr:row>2</xdr:row>
      <xdr:rowOff>19050</xdr:rowOff>
    </xdr:to>
    <xdr:pic>
      <xdr:nvPicPr>
        <xdr:cNvPr id="38166" name="Imagen 1">
          <a:extLst>
            <a:ext uri="{FF2B5EF4-FFF2-40B4-BE49-F238E27FC236}">
              <a16:creationId xmlns:a16="http://schemas.microsoft.com/office/drawing/2014/main" id="{F4C46A46-022D-4685-805B-863BCCEB3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90500"/>
          <a:ext cx="847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190500</xdr:rowOff>
    </xdr:from>
    <xdr:to>
      <xdr:col>0</xdr:col>
      <xdr:colOff>1000125</xdr:colOff>
      <xdr:row>2</xdr:row>
      <xdr:rowOff>19050</xdr:rowOff>
    </xdr:to>
    <xdr:pic>
      <xdr:nvPicPr>
        <xdr:cNvPr id="39191" name="Imagen 1">
          <a:extLst>
            <a:ext uri="{FF2B5EF4-FFF2-40B4-BE49-F238E27FC236}">
              <a16:creationId xmlns:a16="http://schemas.microsoft.com/office/drawing/2014/main" id="{76F2428E-9091-43EF-B991-86E30B17F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90500"/>
          <a:ext cx="847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190500</xdr:rowOff>
    </xdr:from>
    <xdr:to>
      <xdr:col>0</xdr:col>
      <xdr:colOff>1000125</xdr:colOff>
      <xdr:row>2</xdr:row>
      <xdr:rowOff>19050</xdr:rowOff>
    </xdr:to>
    <xdr:pic>
      <xdr:nvPicPr>
        <xdr:cNvPr id="40213" name="Imagen 1">
          <a:extLst>
            <a:ext uri="{FF2B5EF4-FFF2-40B4-BE49-F238E27FC236}">
              <a16:creationId xmlns:a16="http://schemas.microsoft.com/office/drawing/2014/main" id="{E408B5F4-DA4E-4516-A892-F0C6F69AA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90500"/>
          <a:ext cx="847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190500</xdr:rowOff>
    </xdr:from>
    <xdr:to>
      <xdr:col>0</xdr:col>
      <xdr:colOff>1000125</xdr:colOff>
      <xdr:row>2</xdr:row>
      <xdr:rowOff>19050</xdr:rowOff>
    </xdr:to>
    <xdr:pic>
      <xdr:nvPicPr>
        <xdr:cNvPr id="41236" name="Imagen 1">
          <a:extLst>
            <a:ext uri="{FF2B5EF4-FFF2-40B4-BE49-F238E27FC236}">
              <a16:creationId xmlns:a16="http://schemas.microsoft.com/office/drawing/2014/main" id="{40A278BD-E5AC-4A97-BFA6-22011ECE4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90500"/>
          <a:ext cx="847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190500</xdr:rowOff>
    </xdr:from>
    <xdr:to>
      <xdr:col>0</xdr:col>
      <xdr:colOff>1000125</xdr:colOff>
      <xdr:row>2</xdr:row>
      <xdr:rowOff>19050</xdr:rowOff>
    </xdr:to>
    <xdr:pic>
      <xdr:nvPicPr>
        <xdr:cNvPr id="42259" name="Imagen 1">
          <a:extLst>
            <a:ext uri="{FF2B5EF4-FFF2-40B4-BE49-F238E27FC236}">
              <a16:creationId xmlns:a16="http://schemas.microsoft.com/office/drawing/2014/main" id="{5C0925E6-8FF8-4C6A-A574-2176E7909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90500"/>
          <a:ext cx="847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190500</xdr:rowOff>
    </xdr:from>
    <xdr:to>
      <xdr:col>0</xdr:col>
      <xdr:colOff>1000125</xdr:colOff>
      <xdr:row>2</xdr:row>
      <xdr:rowOff>19050</xdr:rowOff>
    </xdr:to>
    <xdr:pic>
      <xdr:nvPicPr>
        <xdr:cNvPr id="1321" name="Imagen 1">
          <a:extLst>
            <a:ext uri="{FF2B5EF4-FFF2-40B4-BE49-F238E27FC236}">
              <a16:creationId xmlns:a16="http://schemas.microsoft.com/office/drawing/2014/main" id="{5398A0F2-286B-4CFB-B87D-1865457C2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90500"/>
          <a:ext cx="847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190500</xdr:rowOff>
    </xdr:from>
    <xdr:to>
      <xdr:col>0</xdr:col>
      <xdr:colOff>1000125</xdr:colOff>
      <xdr:row>2</xdr:row>
      <xdr:rowOff>19050</xdr:rowOff>
    </xdr:to>
    <xdr:pic>
      <xdr:nvPicPr>
        <xdr:cNvPr id="43283" name="Imagen 1">
          <a:extLst>
            <a:ext uri="{FF2B5EF4-FFF2-40B4-BE49-F238E27FC236}">
              <a16:creationId xmlns:a16="http://schemas.microsoft.com/office/drawing/2014/main" id="{52E9F155-191E-479B-8F12-AFF5B4382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90500"/>
          <a:ext cx="847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190500</xdr:rowOff>
    </xdr:from>
    <xdr:to>
      <xdr:col>0</xdr:col>
      <xdr:colOff>1000125</xdr:colOff>
      <xdr:row>2</xdr:row>
      <xdr:rowOff>19050</xdr:rowOff>
    </xdr:to>
    <xdr:pic>
      <xdr:nvPicPr>
        <xdr:cNvPr id="44308" name="Imagen 1">
          <a:extLst>
            <a:ext uri="{FF2B5EF4-FFF2-40B4-BE49-F238E27FC236}">
              <a16:creationId xmlns:a16="http://schemas.microsoft.com/office/drawing/2014/main" id="{46E0B21E-17EC-4BB7-AB2A-728F36DFB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90500"/>
          <a:ext cx="847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190500</xdr:rowOff>
    </xdr:from>
    <xdr:to>
      <xdr:col>0</xdr:col>
      <xdr:colOff>1000125</xdr:colOff>
      <xdr:row>2</xdr:row>
      <xdr:rowOff>19050</xdr:rowOff>
    </xdr:to>
    <xdr:pic>
      <xdr:nvPicPr>
        <xdr:cNvPr id="45331" name="Imagen 1">
          <a:extLst>
            <a:ext uri="{FF2B5EF4-FFF2-40B4-BE49-F238E27FC236}">
              <a16:creationId xmlns:a16="http://schemas.microsoft.com/office/drawing/2014/main" id="{94FBCA70-557F-4296-8B6F-854C99B23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90500"/>
          <a:ext cx="847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190500</xdr:rowOff>
    </xdr:from>
    <xdr:to>
      <xdr:col>0</xdr:col>
      <xdr:colOff>1000125</xdr:colOff>
      <xdr:row>2</xdr:row>
      <xdr:rowOff>19050</xdr:rowOff>
    </xdr:to>
    <xdr:pic>
      <xdr:nvPicPr>
        <xdr:cNvPr id="46356" name="Imagen 1">
          <a:extLst>
            <a:ext uri="{FF2B5EF4-FFF2-40B4-BE49-F238E27FC236}">
              <a16:creationId xmlns:a16="http://schemas.microsoft.com/office/drawing/2014/main" id="{3BA8A332-EB07-42D5-BAF4-B762ED6D5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90500"/>
          <a:ext cx="847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190500</xdr:rowOff>
    </xdr:from>
    <xdr:to>
      <xdr:col>0</xdr:col>
      <xdr:colOff>1000125</xdr:colOff>
      <xdr:row>2</xdr:row>
      <xdr:rowOff>19050</xdr:rowOff>
    </xdr:to>
    <xdr:pic>
      <xdr:nvPicPr>
        <xdr:cNvPr id="4389" name="Imagen 1">
          <a:extLst>
            <a:ext uri="{FF2B5EF4-FFF2-40B4-BE49-F238E27FC236}">
              <a16:creationId xmlns:a16="http://schemas.microsoft.com/office/drawing/2014/main" id="{A3609B5D-538C-4E20-AE68-EA86678A1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90500"/>
          <a:ext cx="847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190500</xdr:rowOff>
    </xdr:from>
    <xdr:to>
      <xdr:col>0</xdr:col>
      <xdr:colOff>1000125</xdr:colOff>
      <xdr:row>2</xdr:row>
      <xdr:rowOff>19050</xdr:rowOff>
    </xdr:to>
    <xdr:pic>
      <xdr:nvPicPr>
        <xdr:cNvPr id="5412" name="Imagen 1">
          <a:extLst>
            <a:ext uri="{FF2B5EF4-FFF2-40B4-BE49-F238E27FC236}">
              <a16:creationId xmlns:a16="http://schemas.microsoft.com/office/drawing/2014/main" id="{B332D69A-DF85-4565-9210-1ADFD2E83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90500"/>
          <a:ext cx="847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190500</xdr:rowOff>
    </xdr:from>
    <xdr:to>
      <xdr:col>0</xdr:col>
      <xdr:colOff>1000125</xdr:colOff>
      <xdr:row>2</xdr:row>
      <xdr:rowOff>19050</xdr:rowOff>
    </xdr:to>
    <xdr:pic>
      <xdr:nvPicPr>
        <xdr:cNvPr id="6434" name="Imagen 1">
          <a:extLst>
            <a:ext uri="{FF2B5EF4-FFF2-40B4-BE49-F238E27FC236}">
              <a16:creationId xmlns:a16="http://schemas.microsoft.com/office/drawing/2014/main" id="{150494A1-113E-428C-AB78-8AF1D87B2D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90500"/>
          <a:ext cx="847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190500</xdr:rowOff>
    </xdr:from>
    <xdr:to>
      <xdr:col>0</xdr:col>
      <xdr:colOff>1000125</xdr:colOff>
      <xdr:row>2</xdr:row>
      <xdr:rowOff>19050</xdr:rowOff>
    </xdr:to>
    <xdr:pic>
      <xdr:nvPicPr>
        <xdr:cNvPr id="7459" name="Imagen 1">
          <a:extLst>
            <a:ext uri="{FF2B5EF4-FFF2-40B4-BE49-F238E27FC236}">
              <a16:creationId xmlns:a16="http://schemas.microsoft.com/office/drawing/2014/main" id="{AA7D21EC-127B-4CB1-AFE7-F4268365A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90500"/>
          <a:ext cx="847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190500</xdr:rowOff>
    </xdr:from>
    <xdr:to>
      <xdr:col>0</xdr:col>
      <xdr:colOff>1000125</xdr:colOff>
      <xdr:row>2</xdr:row>
      <xdr:rowOff>19050</xdr:rowOff>
    </xdr:to>
    <xdr:pic>
      <xdr:nvPicPr>
        <xdr:cNvPr id="8479" name="Imagen 1">
          <a:extLst>
            <a:ext uri="{FF2B5EF4-FFF2-40B4-BE49-F238E27FC236}">
              <a16:creationId xmlns:a16="http://schemas.microsoft.com/office/drawing/2014/main" id="{14EBF630-873C-4A92-9F78-2D17ED29D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90500"/>
          <a:ext cx="847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190500</xdr:rowOff>
    </xdr:from>
    <xdr:to>
      <xdr:col>0</xdr:col>
      <xdr:colOff>1000125</xdr:colOff>
      <xdr:row>2</xdr:row>
      <xdr:rowOff>19050</xdr:rowOff>
    </xdr:to>
    <xdr:pic>
      <xdr:nvPicPr>
        <xdr:cNvPr id="9503" name="Imagen 1">
          <a:extLst>
            <a:ext uri="{FF2B5EF4-FFF2-40B4-BE49-F238E27FC236}">
              <a16:creationId xmlns:a16="http://schemas.microsoft.com/office/drawing/2014/main" id="{D1A5BAE0-0450-4CBA-81BC-6E39A9A48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90500"/>
          <a:ext cx="847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0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1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2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3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4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5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6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18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19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0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1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2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3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24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25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26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27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8.v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28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9.v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29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0.vml"/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30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1.vml"/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Relationship Id="rId4" Type="http://schemas.openxmlformats.org/officeDocument/2006/relationships/comments" Target="../comments3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6"/>
  <sheetViews>
    <sheetView showGridLines="0" zoomScaleNormal="100" workbookViewId="0">
      <selection activeCell="C14" sqref="C14"/>
    </sheetView>
  </sheetViews>
  <sheetFormatPr baseColWidth="10" defaultRowHeight="15" x14ac:dyDescent="0.25"/>
  <cols>
    <col min="1" max="2" width="11.42578125" style="33"/>
    <col min="3" max="11" width="21.85546875" style="33" customWidth="1"/>
    <col min="12" max="12" width="19.7109375" style="33" customWidth="1"/>
    <col min="13" max="13" width="9.7109375" style="33" customWidth="1"/>
    <col min="14" max="14" width="9.85546875" style="42" customWidth="1"/>
    <col min="15" max="15" width="11.42578125" style="33"/>
    <col min="16" max="16" width="13.85546875" style="33" customWidth="1"/>
    <col min="17" max="17" width="16.42578125" style="33" customWidth="1"/>
    <col min="18" max="16384" width="11.42578125" style="33"/>
  </cols>
  <sheetData>
    <row r="1" spans="1:23" ht="21" x14ac:dyDescent="0.35">
      <c r="A1" s="89"/>
      <c r="B1" s="89"/>
      <c r="C1" s="85" t="s">
        <v>49</v>
      </c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23" ht="21" x14ac:dyDescent="0.35">
      <c r="A2" s="89"/>
      <c r="B2" s="89"/>
      <c r="C2" s="85" t="s">
        <v>39</v>
      </c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23" x14ac:dyDescent="0.25">
      <c r="A3" s="89"/>
      <c r="B3" s="89"/>
      <c r="C3" s="86" t="s">
        <v>40</v>
      </c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5" spans="1:23" ht="15" customHeight="1" x14ac:dyDescent="0.25">
      <c r="A5" s="93" t="s">
        <v>32</v>
      </c>
      <c r="B5" s="93" t="s">
        <v>33</v>
      </c>
      <c r="C5" s="90" t="s">
        <v>0</v>
      </c>
      <c r="D5" s="91"/>
      <c r="E5" s="91"/>
      <c r="F5" s="91"/>
      <c r="G5" s="91"/>
      <c r="H5" s="91"/>
      <c r="I5" s="91"/>
      <c r="J5" s="92"/>
      <c r="K5" s="93" t="s">
        <v>38</v>
      </c>
      <c r="L5" s="90" t="s">
        <v>9</v>
      </c>
      <c r="M5" s="91"/>
      <c r="N5" s="91"/>
      <c r="P5" s="83" t="s">
        <v>58</v>
      </c>
      <c r="Q5" s="83"/>
    </row>
    <row r="6" spans="1:23" ht="29.25" customHeight="1" x14ac:dyDescent="0.25">
      <c r="A6" s="94"/>
      <c r="B6" s="94"/>
      <c r="C6" s="13" t="s">
        <v>2</v>
      </c>
      <c r="D6" s="13" t="s">
        <v>3</v>
      </c>
      <c r="E6" s="57" t="s">
        <v>75</v>
      </c>
      <c r="F6" s="60" t="s">
        <v>77</v>
      </c>
      <c r="G6" s="60" t="s">
        <v>78</v>
      </c>
      <c r="H6" s="13" t="s">
        <v>4</v>
      </c>
      <c r="I6" s="13" t="s">
        <v>5</v>
      </c>
      <c r="J6" s="13" t="s">
        <v>6</v>
      </c>
      <c r="K6" s="94"/>
      <c r="L6" s="13" t="s">
        <v>36</v>
      </c>
      <c r="M6" s="13" t="s">
        <v>37</v>
      </c>
      <c r="N6" s="13" t="s">
        <v>45</v>
      </c>
      <c r="P6" s="14" t="s">
        <v>59</v>
      </c>
      <c r="Q6" s="14" t="s">
        <v>60</v>
      </c>
      <c r="U6" s="55" t="s">
        <v>69</v>
      </c>
      <c r="V6" s="3"/>
    </row>
    <row r="7" spans="1:23" x14ac:dyDescent="0.25">
      <c r="A7" s="31" t="s">
        <v>74</v>
      </c>
      <c r="B7" s="53">
        <f>'1'!B5</f>
        <v>43862</v>
      </c>
      <c r="C7" s="36">
        <f>'1'!B8</f>
        <v>0</v>
      </c>
      <c r="D7" s="36">
        <f>'1'!B9</f>
        <v>0</v>
      </c>
      <c r="E7" s="36">
        <f>'1'!B10</f>
        <v>0</v>
      </c>
      <c r="F7" s="36">
        <f>'1'!B11</f>
        <v>0</v>
      </c>
      <c r="G7" s="36">
        <f>'1'!B12</f>
        <v>0</v>
      </c>
      <c r="H7" s="36">
        <f>'1'!B13</f>
        <v>0</v>
      </c>
      <c r="I7" s="62">
        <f>'1'!B14</f>
        <v>0</v>
      </c>
      <c r="J7" s="62">
        <f>'1'!B15</f>
        <v>0</v>
      </c>
      <c r="K7" s="36">
        <f>SUM(C7:J7)</f>
        <v>0</v>
      </c>
      <c r="L7" s="36">
        <f>'1'!B19</f>
        <v>0</v>
      </c>
      <c r="M7" s="44" t="str">
        <f>IFERROR('1'!C19," ")</f>
        <v xml:space="preserve"> </v>
      </c>
      <c r="N7" s="44">
        <f>IFERROR('1'!D19," ")</f>
        <v>0</v>
      </c>
      <c r="P7" s="56">
        <v>3600</v>
      </c>
      <c r="Q7" s="45">
        <f>K7/P7</f>
        <v>0</v>
      </c>
      <c r="U7" s="52" t="s">
        <v>67</v>
      </c>
      <c r="V7" s="52"/>
      <c r="W7" s="3"/>
    </row>
    <row r="8" spans="1:23" x14ac:dyDescent="0.25">
      <c r="A8" s="31" t="s">
        <v>31</v>
      </c>
      <c r="B8" s="54">
        <f>'2'!B5</f>
        <v>43863</v>
      </c>
      <c r="C8" s="36">
        <f>'2'!B8</f>
        <v>0</v>
      </c>
      <c r="D8" s="36">
        <f>'2'!B9</f>
        <v>0</v>
      </c>
      <c r="E8" s="36">
        <f>'2'!B10</f>
        <v>0</v>
      </c>
      <c r="F8" s="36">
        <f>'2'!B11</f>
        <v>0</v>
      </c>
      <c r="G8" s="36">
        <f>'2'!B12</f>
        <v>0</v>
      </c>
      <c r="H8" s="36">
        <f>'2'!B13</f>
        <v>0</v>
      </c>
      <c r="I8" s="62">
        <f>'2'!B14</f>
        <v>0</v>
      </c>
      <c r="J8" s="62">
        <f>'2'!B15</f>
        <v>0</v>
      </c>
      <c r="K8" s="36">
        <f t="shared" ref="K8:K37" si="0">SUM(C8:J8)</f>
        <v>0</v>
      </c>
      <c r="L8" s="36">
        <f>'2'!B17</f>
        <v>0</v>
      </c>
      <c r="M8" s="46">
        <f>IFERROR('2'!C17,"")</f>
        <v>0</v>
      </c>
      <c r="N8" s="46">
        <f>IFERROR('2'!D17,"")</f>
        <v>0</v>
      </c>
      <c r="P8" s="56">
        <v>3600</v>
      </c>
      <c r="Q8" s="45">
        <f t="shared" ref="Q8:Q37" si="1">K8/P8</f>
        <v>0</v>
      </c>
      <c r="U8" s="52" t="s">
        <v>68</v>
      </c>
      <c r="V8" s="52"/>
      <c r="W8" s="3"/>
    </row>
    <row r="9" spans="1:23" x14ac:dyDescent="0.25">
      <c r="A9" s="31" t="s">
        <v>27</v>
      </c>
      <c r="B9" s="54">
        <f>'3'!B5</f>
        <v>43864</v>
      </c>
      <c r="C9" s="36">
        <f>'3'!B8</f>
        <v>0</v>
      </c>
      <c r="D9" s="36">
        <f>'3'!B9</f>
        <v>0</v>
      </c>
      <c r="E9" s="36">
        <f>'3'!B10</f>
        <v>0</v>
      </c>
      <c r="F9" s="36">
        <f>'3'!B11</f>
        <v>0</v>
      </c>
      <c r="G9" s="36">
        <f>'3'!B12</f>
        <v>0</v>
      </c>
      <c r="H9" s="36">
        <f>'3'!B13</f>
        <v>0</v>
      </c>
      <c r="I9" s="62">
        <f>'3'!B14</f>
        <v>0</v>
      </c>
      <c r="J9" s="62">
        <f>'3'!B15</f>
        <v>0</v>
      </c>
      <c r="K9" s="36">
        <f t="shared" si="0"/>
        <v>0</v>
      </c>
      <c r="L9" s="36">
        <f>'3'!B17</f>
        <v>0</v>
      </c>
      <c r="M9" s="46">
        <f>IFERROR('3'!C17,"")</f>
        <v>0</v>
      </c>
      <c r="N9" s="46">
        <f>IFERROR('3'!D17,"")</f>
        <v>0</v>
      </c>
      <c r="P9" s="56">
        <v>3600</v>
      </c>
      <c r="Q9" s="45">
        <f t="shared" si="1"/>
        <v>0</v>
      </c>
      <c r="U9" s="52" t="s">
        <v>71</v>
      </c>
      <c r="V9" s="52"/>
      <c r="W9" s="3"/>
    </row>
    <row r="10" spans="1:23" x14ac:dyDescent="0.25">
      <c r="A10" s="31" t="s">
        <v>28</v>
      </c>
      <c r="B10" s="54">
        <f>'4'!B5</f>
        <v>43865</v>
      </c>
      <c r="C10" s="36">
        <f>'4'!B8</f>
        <v>0</v>
      </c>
      <c r="D10" s="36">
        <f>'4'!B9</f>
        <v>0</v>
      </c>
      <c r="E10" s="36">
        <f>'4'!B10</f>
        <v>0</v>
      </c>
      <c r="F10" s="36">
        <f>'4'!B11</f>
        <v>0</v>
      </c>
      <c r="G10" s="36">
        <f>'4'!B12</f>
        <v>0</v>
      </c>
      <c r="H10" s="36">
        <f>'4'!B13</f>
        <v>0</v>
      </c>
      <c r="I10" s="62">
        <f>'4'!B14</f>
        <v>0</v>
      </c>
      <c r="J10" s="62">
        <f>'4'!B15</f>
        <v>0</v>
      </c>
      <c r="K10" s="36">
        <f t="shared" si="0"/>
        <v>0</v>
      </c>
      <c r="L10" s="36">
        <f>'4'!B17</f>
        <v>0</v>
      </c>
      <c r="M10" s="46">
        <f>IFERROR('4'!C17,"")</f>
        <v>0</v>
      </c>
      <c r="N10" s="46">
        <f>IFERROR('4'!D17,"")</f>
        <v>0</v>
      </c>
      <c r="P10" s="56">
        <v>3600</v>
      </c>
      <c r="Q10" s="45">
        <f t="shared" si="1"/>
        <v>0</v>
      </c>
      <c r="U10" s="52" t="s">
        <v>70</v>
      </c>
      <c r="V10" s="52"/>
      <c r="W10" s="3"/>
    </row>
    <row r="11" spans="1:23" x14ac:dyDescent="0.25">
      <c r="A11" s="31" t="s">
        <v>35</v>
      </c>
      <c r="B11" s="54">
        <f>'5'!B5</f>
        <v>43866</v>
      </c>
      <c r="C11" s="36">
        <f>'5'!B8</f>
        <v>0</v>
      </c>
      <c r="D11" s="36">
        <f>'5'!B9</f>
        <v>0</v>
      </c>
      <c r="E11" s="36">
        <f>'5'!B10</f>
        <v>0</v>
      </c>
      <c r="F11" s="36">
        <f>'5'!B11</f>
        <v>0</v>
      </c>
      <c r="G11" s="36">
        <f>'5'!B12</f>
        <v>0</v>
      </c>
      <c r="H11" s="36">
        <f>'5'!B13</f>
        <v>0</v>
      </c>
      <c r="I11" s="62">
        <f>'5'!B14</f>
        <v>0</v>
      </c>
      <c r="J11" s="62">
        <f>'5'!B15</f>
        <v>0</v>
      </c>
      <c r="K11" s="36">
        <f t="shared" si="0"/>
        <v>0</v>
      </c>
      <c r="L11" s="36">
        <f>'5'!B17</f>
        <v>0</v>
      </c>
      <c r="M11" s="46">
        <f>IFERROR('5'!C17,"")</f>
        <v>0</v>
      </c>
      <c r="N11" s="46">
        <f>IFERROR('5'!D17,"")</f>
        <v>0</v>
      </c>
      <c r="P11" s="56">
        <v>3600</v>
      </c>
      <c r="Q11" s="45">
        <f t="shared" si="1"/>
        <v>0</v>
      </c>
      <c r="U11" s="52" t="s">
        <v>65</v>
      </c>
      <c r="V11" s="52"/>
      <c r="W11" s="3"/>
    </row>
    <row r="12" spans="1:23" x14ac:dyDescent="0.25">
      <c r="A12" s="31" t="s">
        <v>29</v>
      </c>
      <c r="B12" s="54">
        <f>'6'!B5</f>
        <v>43867</v>
      </c>
      <c r="C12" s="36">
        <f>'6'!B8</f>
        <v>0</v>
      </c>
      <c r="D12" s="36">
        <f>'6'!B9</f>
        <v>0</v>
      </c>
      <c r="E12" s="36">
        <f>'6'!B10</f>
        <v>0</v>
      </c>
      <c r="F12" s="36">
        <f>'6'!B11</f>
        <v>0</v>
      </c>
      <c r="G12" s="36">
        <f>'6'!B12</f>
        <v>0</v>
      </c>
      <c r="H12" s="36">
        <f>'6'!B13</f>
        <v>0</v>
      </c>
      <c r="I12" s="62">
        <f>'6'!B14</f>
        <v>0</v>
      </c>
      <c r="J12" s="62">
        <f>'6'!B15</f>
        <v>0</v>
      </c>
      <c r="K12" s="47">
        <f t="shared" si="0"/>
        <v>0</v>
      </c>
      <c r="L12" s="36">
        <f>'6'!B17</f>
        <v>0</v>
      </c>
      <c r="M12" s="46">
        <f>IFERROR('6'!C17,"")</f>
        <v>0</v>
      </c>
      <c r="N12" s="46">
        <f>IFERROR('6'!D17,"")</f>
        <v>0</v>
      </c>
      <c r="P12" s="56">
        <v>3600</v>
      </c>
      <c r="Q12" s="45">
        <f t="shared" si="1"/>
        <v>0</v>
      </c>
      <c r="U12" s="52" t="s">
        <v>66</v>
      </c>
      <c r="V12" s="52"/>
      <c r="W12" s="3"/>
    </row>
    <row r="13" spans="1:23" x14ac:dyDescent="0.25">
      <c r="A13" s="31" t="s">
        <v>30</v>
      </c>
      <c r="B13" s="54">
        <f>'7'!B5</f>
        <v>43868</v>
      </c>
      <c r="C13" s="36">
        <f>'7'!B8</f>
        <v>0</v>
      </c>
      <c r="D13" s="36">
        <f>'7'!B9</f>
        <v>0</v>
      </c>
      <c r="E13" s="36">
        <f>'7'!B10</f>
        <v>0</v>
      </c>
      <c r="F13" s="36">
        <f>'7'!B11</f>
        <v>0</v>
      </c>
      <c r="G13" s="36">
        <f>'7'!B12</f>
        <v>0</v>
      </c>
      <c r="H13" s="36">
        <f>'7'!B13</f>
        <v>0</v>
      </c>
      <c r="I13" s="36">
        <f>'7'!B14</f>
        <v>0</v>
      </c>
      <c r="J13" s="62">
        <f>'7'!B15</f>
        <v>0</v>
      </c>
      <c r="K13" s="36">
        <f t="shared" si="0"/>
        <v>0</v>
      </c>
      <c r="L13" s="36">
        <f>'7'!B17</f>
        <v>0</v>
      </c>
      <c r="M13" s="46">
        <f>IFERROR('7'!C17,"")</f>
        <v>0</v>
      </c>
      <c r="N13" s="46">
        <f>IFERROR('7'!D17,"")</f>
        <v>0</v>
      </c>
      <c r="P13" s="56">
        <v>3600</v>
      </c>
      <c r="Q13" s="45">
        <f t="shared" si="1"/>
        <v>0</v>
      </c>
      <c r="U13" s="52" t="s">
        <v>15</v>
      </c>
      <c r="V13" s="52"/>
      <c r="W13" s="3"/>
    </row>
    <row r="14" spans="1:23" x14ac:dyDescent="0.25">
      <c r="A14" s="31" t="s">
        <v>34</v>
      </c>
      <c r="B14" s="54">
        <f>'8'!B5</f>
        <v>43869</v>
      </c>
      <c r="C14" s="36">
        <f>'8'!B8</f>
        <v>0</v>
      </c>
      <c r="D14" s="36">
        <f>'8'!B9</f>
        <v>0</v>
      </c>
      <c r="E14" s="36">
        <f>'8'!B10</f>
        <v>0</v>
      </c>
      <c r="F14" s="36">
        <f>'8'!B11</f>
        <v>0</v>
      </c>
      <c r="G14" s="36">
        <f>'8'!B12</f>
        <v>0</v>
      </c>
      <c r="H14" s="36">
        <f>'8'!B13</f>
        <v>0</v>
      </c>
      <c r="I14" s="36">
        <f>'8'!B14</f>
        <v>0</v>
      </c>
      <c r="J14" s="62">
        <f>'8'!B15</f>
        <v>0</v>
      </c>
      <c r="K14" s="36">
        <f t="shared" si="0"/>
        <v>0</v>
      </c>
      <c r="L14" s="36">
        <f>'8'!B17</f>
        <v>0</v>
      </c>
      <c r="M14" s="46">
        <f>IFERROR('8'!C17,"")</f>
        <v>0</v>
      </c>
      <c r="N14" s="46">
        <f>IFERROR('8'!D17,"")</f>
        <v>0</v>
      </c>
      <c r="P14" s="56">
        <v>3600</v>
      </c>
      <c r="Q14" s="45">
        <f t="shared" si="1"/>
        <v>0</v>
      </c>
      <c r="U14" s="52" t="s">
        <v>23</v>
      </c>
      <c r="V14" s="52"/>
      <c r="W14" s="3"/>
    </row>
    <row r="15" spans="1:23" x14ac:dyDescent="0.25">
      <c r="A15" s="31" t="s">
        <v>31</v>
      </c>
      <c r="B15" s="54">
        <f>'9'!B5</f>
        <v>43870</v>
      </c>
      <c r="C15" s="36">
        <f>'9'!B8</f>
        <v>0</v>
      </c>
      <c r="D15" s="36">
        <f>'9'!B9</f>
        <v>0</v>
      </c>
      <c r="E15" s="36">
        <f>'9'!B10</f>
        <v>0</v>
      </c>
      <c r="F15" s="36">
        <f>'9'!B11</f>
        <v>0</v>
      </c>
      <c r="G15" s="36">
        <f>'9'!B12</f>
        <v>0</v>
      </c>
      <c r="H15" s="36">
        <f>'9'!B13</f>
        <v>0</v>
      </c>
      <c r="I15" s="36">
        <f>'9'!B14</f>
        <v>0</v>
      </c>
      <c r="J15" s="62">
        <f>'9'!B15</f>
        <v>0</v>
      </c>
      <c r="K15" s="36">
        <f t="shared" si="0"/>
        <v>0</v>
      </c>
      <c r="L15" s="36">
        <f>'9'!B17</f>
        <v>0</v>
      </c>
      <c r="M15" s="46">
        <f>IFERROR('9'!C17,"")</f>
        <v>0</v>
      </c>
      <c r="N15" s="46">
        <f>IFERROR('9'!D17,"")</f>
        <v>0</v>
      </c>
      <c r="P15" s="56">
        <v>3600</v>
      </c>
      <c r="Q15" s="45">
        <f t="shared" si="1"/>
        <v>0</v>
      </c>
      <c r="U15" s="52" t="s">
        <v>24</v>
      </c>
      <c r="V15" s="52"/>
      <c r="W15" s="3"/>
    </row>
    <row r="16" spans="1:23" x14ac:dyDescent="0.25">
      <c r="A16" s="31" t="s">
        <v>27</v>
      </c>
      <c r="B16" s="54">
        <f>'10'!B5</f>
        <v>43871</v>
      </c>
      <c r="C16" s="36">
        <f>'10'!B8</f>
        <v>0</v>
      </c>
      <c r="D16" s="36">
        <f>'10'!B9</f>
        <v>0</v>
      </c>
      <c r="E16" s="36">
        <f>'10'!B10</f>
        <v>0</v>
      </c>
      <c r="F16" s="36">
        <f>'10'!B11</f>
        <v>0</v>
      </c>
      <c r="G16" s="36">
        <f>'10'!B12</f>
        <v>0</v>
      </c>
      <c r="H16" s="36">
        <f>'10'!B13</f>
        <v>0</v>
      </c>
      <c r="I16" s="36">
        <f>'10'!B14</f>
        <v>0</v>
      </c>
      <c r="J16" s="62">
        <f>'10'!B15</f>
        <v>0</v>
      </c>
      <c r="K16" s="36">
        <f t="shared" si="0"/>
        <v>0</v>
      </c>
      <c r="L16" s="36">
        <f>'10'!B17</f>
        <v>0</v>
      </c>
      <c r="M16" s="46">
        <f>IFERROR('10'!C17,"")</f>
        <v>0</v>
      </c>
      <c r="N16" s="46">
        <f>IFERROR('10'!D17,"")</f>
        <v>0</v>
      </c>
      <c r="P16" s="56">
        <v>3600</v>
      </c>
      <c r="Q16" s="45">
        <f t="shared" si="1"/>
        <v>0</v>
      </c>
      <c r="U16" s="52" t="s">
        <v>25</v>
      </c>
      <c r="V16" s="52"/>
      <c r="W16" s="3"/>
    </row>
    <row r="17" spans="1:23" x14ac:dyDescent="0.25">
      <c r="A17" s="31" t="s">
        <v>28</v>
      </c>
      <c r="B17" s="54">
        <f>'11'!B5</f>
        <v>43872</v>
      </c>
      <c r="C17" s="36">
        <f>'11'!B8</f>
        <v>0</v>
      </c>
      <c r="D17" s="36">
        <f>'11'!B9</f>
        <v>0</v>
      </c>
      <c r="E17" s="36">
        <f>'11'!B10</f>
        <v>0</v>
      </c>
      <c r="F17" s="36">
        <f>'11'!B11</f>
        <v>0</v>
      </c>
      <c r="G17" s="36">
        <f>'11'!B12</f>
        <v>0</v>
      </c>
      <c r="H17" s="36">
        <f>'11'!B13</f>
        <v>0</v>
      </c>
      <c r="I17" s="36">
        <f>'11'!B14</f>
        <v>0</v>
      </c>
      <c r="J17" s="62">
        <f>'11'!B15</f>
        <v>0</v>
      </c>
      <c r="K17" s="36">
        <f t="shared" si="0"/>
        <v>0</v>
      </c>
      <c r="L17" s="36">
        <f>'11'!B17</f>
        <v>0</v>
      </c>
      <c r="M17" s="46">
        <f>IFERROR('11'!C17,"")</f>
        <v>0</v>
      </c>
      <c r="N17" s="46">
        <f>IFERROR('11'!D17,"")</f>
        <v>0</v>
      </c>
      <c r="P17" s="56">
        <v>3600</v>
      </c>
      <c r="Q17" s="45">
        <f>K17/P17</f>
        <v>0</v>
      </c>
      <c r="U17" s="52" t="s">
        <v>16</v>
      </c>
      <c r="V17" s="52"/>
      <c r="W17" s="3"/>
    </row>
    <row r="18" spans="1:23" x14ac:dyDescent="0.25">
      <c r="A18" s="31" t="s">
        <v>35</v>
      </c>
      <c r="B18" s="54">
        <f>'12'!B5</f>
        <v>43873</v>
      </c>
      <c r="C18" s="36">
        <f>'12'!B8</f>
        <v>0</v>
      </c>
      <c r="D18" s="36">
        <f>'12'!B9</f>
        <v>0</v>
      </c>
      <c r="E18" s="36">
        <f>'12'!B10</f>
        <v>0</v>
      </c>
      <c r="F18" s="36">
        <f>'12'!B11</f>
        <v>0</v>
      </c>
      <c r="G18" s="36">
        <f>'12'!B12</f>
        <v>0</v>
      </c>
      <c r="H18" s="36">
        <f>'12'!B13</f>
        <v>0</v>
      </c>
      <c r="I18" s="36">
        <f>'12'!B14</f>
        <v>0</v>
      </c>
      <c r="J18" s="62">
        <f>'12'!B15</f>
        <v>0</v>
      </c>
      <c r="K18" s="36">
        <f t="shared" si="0"/>
        <v>0</v>
      </c>
      <c r="L18" s="36">
        <f>'12'!B17</f>
        <v>0</v>
      </c>
      <c r="M18" s="46">
        <f>IFERROR('12'!C17,"")</f>
        <v>0</v>
      </c>
      <c r="N18" s="46">
        <f>IFERROR('12'!D17,"")</f>
        <v>0</v>
      </c>
      <c r="P18" s="56">
        <v>3600</v>
      </c>
      <c r="Q18" s="45">
        <f t="shared" si="1"/>
        <v>0</v>
      </c>
      <c r="U18" s="52" t="s">
        <v>17</v>
      </c>
      <c r="V18" s="52"/>
      <c r="W18" s="3"/>
    </row>
    <row r="19" spans="1:23" x14ac:dyDescent="0.25">
      <c r="A19" s="31" t="s">
        <v>29</v>
      </c>
      <c r="B19" s="54">
        <f>'13'!B5</f>
        <v>43874</v>
      </c>
      <c r="C19" s="36">
        <f>'13'!B8</f>
        <v>0</v>
      </c>
      <c r="D19" s="36">
        <f>'13'!B9</f>
        <v>0</v>
      </c>
      <c r="E19" s="36">
        <f>'13'!B10</f>
        <v>0</v>
      </c>
      <c r="F19" s="36">
        <f>'13'!B11</f>
        <v>0</v>
      </c>
      <c r="G19" s="36">
        <f>'13'!B12</f>
        <v>0</v>
      </c>
      <c r="H19" s="36">
        <f>'13'!B13</f>
        <v>0</v>
      </c>
      <c r="I19" s="36">
        <f>'13'!B14</f>
        <v>0</v>
      </c>
      <c r="J19" s="62">
        <f>'13'!B15</f>
        <v>0</v>
      </c>
      <c r="K19" s="36">
        <f t="shared" si="0"/>
        <v>0</v>
      </c>
      <c r="L19" s="36">
        <f>'13'!B17</f>
        <v>0</v>
      </c>
      <c r="M19" s="46">
        <f>IFERROR('13'!C17,"")</f>
        <v>0</v>
      </c>
      <c r="N19" s="46">
        <f>IFERROR('13'!D17,"")</f>
        <v>0</v>
      </c>
      <c r="P19" s="56">
        <v>3600</v>
      </c>
      <c r="Q19" s="45">
        <f t="shared" si="1"/>
        <v>0</v>
      </c>
      <c r="U19" s="52" t="s">
        <v>18</v>
      </c>
      <c r="V19" s="52"/>
      <c r="W19" s="3"/>
    </row>
    <row r="20" spans="1:23" x14ac:dyDescent="0.25">
      <c r="A20" s="31" t="s">
        <v>30</v>
      </c>
      <c r="B20" s="54">
        <f>'14'!B5</f>
        <v>43875</v>
      </c>
      <c r="C20" s="36">
        <f>'14'!B8</f>
        <v>0</v>
      </c>
      <c r="D20" s="36">
        <f>'14'!B9</f>
        <v>0</v>
      </c>
      <c r="E20" s="36">
        <f>'14'!B10</f>
        <v>0</v>
      </c>
      <c r="F20" s="36">
        <f>'14'!B11</f>
        <v>0</v>
      </c>
      <c r="G20" s="36">
        <f>'14'!B12</f>
        <v>0</v>
      </c>
      <c r="H20" s="36">
        <f>'14'!B13</f>
        <v>0</v>
      </c>
      <c r="I20" s="36">
        <f>'14'!B14</f>
        <v>0</v>
      </c>
      <c r="J20" s="62">
        <f>'14'!B15</f>
        <v>0</v>
      </c>
      <c r="K20" s="36">
        <f t="shared" si="0"/>
        <v>0</v>
      </c>
      <c r="L20" s="36">
        <f>'14'!B17</f>
        <v>0</v>
      </c>
      <c r="M20" s="46">
        <f>IFERROR('14'!C17,"")</f>
        <v>0</v>
      </c>
      <c r="N20" s="46">
        <f>IFERROR('14'!D17,"")</f>
        <v>0</v>
      </c>
      <c r="P20" s="56">
        <v>3600</v>
      </c>
      <c r="Q20" s="45">
        <f t="shared" si="1"/>
        <v>0</v>
      </c>
      <c r="U20" s="52" t="s">
        <v>19</v>
      </c>
      <c r="V20" s="52"/>
      <c r="W20" s="3"/>
    </row>
    <row r="21" spans="1:23" x14ac:dyDescent="0.25">
      <c r="A21" s="31" t="s">
        <v>34</v>
      </c>
      <c r="B21" s="54">
        <f>'15'!B5</f>
        <v>43876</v>
      </c>
      <c r="C21" s="36">
        <f>'15'!B8</f>
        <v>0</v>
      </c>
      <c r="D21" s="36">
        <f>'15'!B9</f>
        <v>0</v>
      </c>
      <c r="E21" s="36">
        <f>'15'!B10</f>
        <v>0</v>
      </c>
      <c r="F21" s="36">
        <f>'15'!B11</f>
        <v>0</v>
      </c>
      <c r="G21" s="36">
        <f>'15'!B12</f>
        <v>52272168.710000001</v>
      </c>
      <c r="H21" s="36">
        <f>'15'!B13</f>
        <v>0</v>
      </c>
      <c r="I21" s="36">
        <f>'15'!B14</f>
        <v>0</v>
      </c>
      <c r="J21" s="62">
        <f>'15'!B15</f>
        <v>0</v>
      </c>
      <c r="K21" s="36">
        <f t="shared" si="0"/>
        <v>52272168.710000001</v>
      </c>
      <c r="L21" s="36">
        <f>'15'!B17</f>
        <v>0</v>
      </c>
      <c r="M21" s="46">
        <f>IFERROR('15'!C17,"")</f>
        <v>0</v>
      </c>
      <c r="N21" s="46">
        <f>IFERROR('15'!D17,"")</f>
        <v>0</v>
      </c>
      <c r="P21" s="56">
        <v>3600</v>
      </c>
      <c r="Q21" s="45">
        <f t="shared" si="1"/>
        <v>14520.046863888889</v>
      </c>
      <c r="U21" s="52" t="s">
        <v>20</v>
      </c>
      <c r="V21" s="3"/>
    </row>
    <row r="22" spans="1:23" x14ac:dyDescent="0.25">
      <c r="A22" s="31" t="s">
        <v>31</v>
      </c>
      <c r="B22" s="54">
        <f>'16'!B5</f>
        <v>43877</v>
      </c>
      <c r="C22" s="36">
        <f>'16'!B8</f>
        <v>0</v>
      </c>
      <c r="D22" s="36">
        <f>'16'!B9</f>
        <v>0</v>
      </c>
      <c r="E22" s="36">
        <f>'16'!B10</f>
        <v>0</v>
      </c>
      <c r="F22" s="36">
        <f>'16'!B11</f>
        <v>0</v>
      </c>
      <c r="G22" s="36">
        <f>'16'!B12</f>
        <v>136443474.18000001</v>
      </c>
      <c r="H22" s="36">
        <f>'16'!B13</f>
        <v>0</v>
      </c>
      <c r="I22" s="36">
        <f>'16'!B14</f>
        <v>0</v>
      </c>
      <c r="J22" s="62">
        <f>'16'!B15</f>
        <v>0</v>
      </c>
      <c r="K22" s="36">
        <f t="shared" si="0"/>
        <v>136443474.18000001</v>
      </c>
      <c r="L22" s="36">
        <f>'16'!B17</f>
        <v>0</v>
      </c>
      <c r="M22" s="46">
        <f>IFERROR('16'!C17,"")</f>
        <v>0</v>
      </c>
      <c r="N22" s="46">
        <f>IFERROR('16'!D17,"")</f>
        <v>0</v>
      </c>
      <c r="P22" s="56">
        <v>3600</v>
      </c>
      <c r="Q22" s="45">
        <f t="shared" si="1"/>
        <v>37900.965049999999</v>
      </c>
      <c r="U22" s="52" t="s">
        <v>21</v>
      </c>
      <c r="V22" s="3"/>
    </row>
    <row r="23" spans="1:23" x14ac:dyDescent="0.25">
      <c r="A23" s="31" t="s">
        <v>27</v>
      </c>
      <c r="B23" s="54">
        <f>'17'!B5</f>
        <v>43878</v>
      </c>
      <c r="C23" s="36">
        <f>'17'!B8</f>
        <v>0</v>
      </c>
      <c r="D23" s="36">
        <f>'17'!B9</f>
        <v>0</v>
      </c>
      <c r="E23" s="36">
        <f>'17'!B10</f>
        <v>0</v>
      </c>
      <c r="F23" s="36">
        <f>'17'!B11</f>
        <v>0</v>
      </c>
      <c r="G23" s="36">
        <f>'17'!B12</f>
        <v>122195518.89</v>
      </c>
      <c r="H23" s="36">
        <f>'17'!B13</f>
        <v>0</v>
      </c>
      <c r="I23" s="36">
        <f>'17'!B14</f>
        <v>0</v>
      </c>
      <c r="J23" s="36">
        <f>'17'!B15</f>
        <v>0</v>
      </c>
      <c r="K23" s="36">
        <f t="shared" si="0"/>
        <v>122195518.89</v>
      </c>
      <c r="L23" s="36">
        <f>'17'!B17</f>
        <v>0</v>
      </c>
      <c r="M23" s="46">
        <f>IFERROR('17'!C17,"")</f>
        <v>0</v>
      </c>
      <c r="N23" s="46">
        <f>IFERROR('17'!D17,"")</f>
        <v>0</v>
      </c>
      <c r="P23" s="56">
        <v>3600</v>
      </c>
      <c r="Q23" s="45">
        <f t="shared" si="1"/>
        <v>33943.199691666669</v>
      </c>
      <c r="U23" s="52" t="s">
        <v>22</v>
      </c>
      <c r="V23" s="3"/>
    </row>
    <row r="24" spans="1:23" x14ac:dyDescent="0.25">
      <c r="A24" s="31" t="s">
        <v>28</v>
      </c>
      <c r="B24" s="54">
        <f>'18'!B5</f>
        <v>43879</v>
      </c>
      <c r="C24" s="36">
        <f>'18'!B8</f>
        <v>0</v>
      </c>
      <c r="D24" s="36">
        <f>'18'!B9</f>
        <v>0</v>
      </c>
      <c r="E24" s="36">
        <f>'18'!B10</f>
        <v>0</v>
      </c>
      <c r="F24" s="36">
        <f>'18'!B11</f>
        <v>0</v>
      </c>
      <c r="G24" s="36">
        <f>'18'!B12</f>
        <v>110769242.75</v>
      </c>
      <c r="H24" s="36">
        <f>'18'!B13</f>
        <v>0</v>
      </c>
      <c r="I24" s="36">
        <f>'18'!B14</f>
        <v>0</v>
      </c>
      <c r="J24" s="36">
        <f>'18'!B15</f>
        <v>0</v>
      </c>
      <c r="K24" s="36">
        <f t="shared" si="0"/>
        <v>110769242.75</v>
      </c>
      <c r="L24" s="36">
        <f>'18'!B17</f>
        <v>0</v>
      </c>
      <c r="M24" s="46">
        <f>IFERROR('18'!C17,"")</f>
        <v>0</v>
      </c>
      <c r="N24" s="46">
        <f>IFERROR('18'!D17,"")</f>
        <v>0</v>
      </c>
      <c r="P24" s="56">
        <v>3600</v>
      </c>
      <c r="Q24" s="45">
        <f t="shared" si="1"/>
        <v>30769.234097222223</v>
      </c>
      <c r="U24" s="3" t="s">
        <v>72</v>
      </c>
      <c r="V24" s="3"/>
    </row>
    <row r="25" spans="1:23" x14ac:dyDescent="0.25">
      <c r="A25" s="31" t="s">
        <v>35</v>
      </c>
      <c r="B25" s="54">
        <f>'19'!B5</f>
        <v>43880</v>
      </c>
      <c r="C25" s="36">
        <f>'19'!B8</f>
        <v>0</v>
      </c>
      <c r="D25" s="36">
        <f>'19'!B9</f>
        <v>0</v>
      </c>
      <c r="E25" s="36">
        <f>'19'!B10</f>
        <v>0</v>
      </c>
      <c r="F25" s="36">
        <f>'19'!B11</f>
        <v>0</v>
      </c>
      <c r="G25" s="36">
        <f>'19'!B12</f>
        <v>116902144.56999999</v>
      </c>
      <c r="H25" s="36">
        <f>'19'!B13</f>
        <v>0</v>
      </c>
      <c r="I25" s="36">
        <f>'19'!B14</f>
        <v>0</v>
      </c>
      <c r="J25" s="36">
        <f>'19'!B15</f>
        <v>0</v>
      </c>
      <c r="K25" s="36">
        <f t="shared" si="0"/>
        <v>116902144.56999999</v>
      </c>
      <c r="L25" s="36">
        <f>'19'!B17</f>
        <v>0</v>
      </c>
      <c r="M25" s="46">
        <f>IFERROR('19'!C17,"")</f>
        <v>0</v>
      </c>
      <c r="N25" s="46">
        <f>IFERROR('19'!D17,"")</f>
        <v>0</v>
      </c>
      <c r="P25" s="56">
        <v>3600</v>
      </c>
      <c r="Q25" s="45">
        <f t="shared" si="1"/>
        <v>32472.817936111111</v>
      </c>
      <c r="U25" s="3" t="s">
        <v>73</v>
      </c>
      <c r="V25" s="3"/>
    </row>
    <row r="26" spans="1:23" x14ac:dyDescent="0.25">
      <c r="A26" s="31" t="s">
        <v>29</v>
      </c>
      <c r="B26" s="54">
        <f>'20'!B5</f>
        <v>43881</v>
      </c>
      <c r="C26" s="36">
        <f>'20'!B8</f>
        <v>0</v>
      </c>
      <c r="D26" s="36">
        <f>'20'!B9</f>
        <v>0</v>
      </c>
      <c r="E26" s="36">
        <f>'20'!B10</f>
        <v>0</v>
      </c>
      <c r="F26" s="36">
        <f>'20'!B11</f>
        <v>0</v>
      </c>
      <c r="G26" s="36">
        <f>'20'!B12</f>
        <v>139095959.63999999</v>
      </c>
      <c r="H26" s="36">
        <f>'20'!B13</f>
        <v>0</v>
      </c>
      <c r="I26" s="36">
        <f>'20'!B14</f>
        <v>0</v>
      </c>
      <c r="J26" s="36">
        <f>'20'!B15</f>
        <v>0</v>
      </c>
      <c r="K26" s="36">
        <f t="shared" si="0"/>
        <v>139095959.63999999</v>
      </c>
      <c r="L26" s="36">
        <f>'20'!B17</f>
        <v>0</v>
      </c>
      <c r="M26" s="46">
        <f>IFERROR('20'!C17,"")</f>
        <v>0</v>
      </c>
      <c r="N26" s="46">
        <f>IFERROR('20'!D17,"")</f>
        <v>0</v>
      </c>
      <c r="P26" s="56">
        <v>3600</v>
      </c>
      <c r="Q26" s="45">
        <f t="shared" si="1"/>
        <v>38637.766566666665</v>
      </c>
      <c r="U26" s="3"/>
      <c r="V26" s="3"/>
    </row>
    <row r="27" spans="1:23" x14ac:dyDescent="0.25">
      <c r="A27" s="31" t="s">
        <v>30</v>
      </c>
      <c r="B27" s="54">
        <f>'21'!B5</f>
        <v>43882</v>
      </c>
      <c r="C27" s="36">
        <f>'21'!B8</f>
        <v>0</v>
      </c>
      <c r="D27" s="36">
        <f>'21'!B9</f>
        <v>0</v>
      </c>
      <c r="E27" s="36">
        <f>'21'!B10</f>
        <v>0</v>
      </c>
      <c r="F27" s="36">
        <f>'21'!B11</f>
        <v>0</v>
      </c>
      <c r="G27" s="36">
        <f>'21'!B12</f>
        <v>159904233.93000001</v>
      </c>
      <c r="H27" s="36">
        <f>'21'!B13</f>
        <v>0</v>
      </c>
      <c r="I27" s="36">
        <f>'21'!B14</f>
        <v>0</v>
      </c>
      <c r="J27" s="36">
        <f>'21'!B15</f>
        <v>0</v>
      </c>
      <c r="K27" s="36">
        <f t="shared" si="0"/>
        <v>159904233.93000001</v>
      </c>
      <c r="L27" s="36">
        <f>'21'!B17</f>
        <v>0</v>
      </c>
      <c r="M27" s="46">
        <f>IFERROR('21'!C17,"")</f>
        <v>0</v>
      </c>
      <c r="N27" s="46">
        <f>IFERROR('21'!D17,"")</f>
        <v>0</v>
      </c>
      <c r="P27" s="56">
        <v>3600</v>
      </c>
      <c r="Q27" s="45">
        <f t="shared" si="1"/>
        <v>44417.842758333332</v>
      </c>
      <c r="U27" s="3"/>
      <c r="V27" s="3"/>
    </row>
    <row r="28" spans="1:23" x14ac:dyDescent="0.25">
      <c r="A28" s="31" t="s">
        <v>34</v>
      </c>
      <c r="B28" s="54">
        <f>'22'!B5</f>
        <v>43883</v>
      </c>
      <c r="C28" s="36">
        <f>'22'!B8</f>
        <v>0</v>
      </c>
      <c r="D28" s="36">
        <f>'22'!B9</f>
        <v>0</v>
      </c>
      <c r="E28" s="36">
        <f>'22'!B10</f>
        <v>0</v>
      </c>
      <c r="F28" s="36">
        <f>'22'!B11</f>
        <v>0</v>
      </c>
      <c r="G28" s="36">
        <f>'22'!B12</f>
        <v>0</v>
      </c>
      <c r="H28" s="36">
        <f>'22'!B13</f>
        <v>0</v>
      </c>
      <c r="I28" s="36">
        <f>'22'!B14</f>
        <v>0</v>
      </c>
      <c r="J28" s="36">
        <f>'22'!B15</f>
        <v>0</v>
      </c>
      <c r="K28" s="36">
        <f t="shared" si="0"/>
        <v>0</v>
      </c>
      <c r="L28" s="36">
        <f>'22'!B17</f>
        <v>0</v>
      </c>
      <c r="M28" s="46">
        <f>IFERROR('22'!C17,"")</f>
        <v>0</v>
      </c>
      <c r="N28" s="46">
        <f>IFERROR('22'!D17,"")</f>
        <v>0</v>
      </c>
      <c r="P28" s="56">
        <v>3600</v>
      </c>
      <c r="Q28" s="45">
        <f t="shared" si="1"/>
        <v>0</v>
      </c>
      <c r="U28" s="3"/>
      <c r="V28" s="3"/>
    </row>
    <row r="29" spans="1:23" x14ac:dyDescent="0.25">
      <c r="A29" s="31" t="s">
        <v>31</v>
      </c>
      <c r="B29" s="54">
        <f>'23'!B5</f>
        <v>43884</v>
      </c>
      <c r="C29" s="36">
        <f>'23'!B8</f>
        <v>0</v>
      </c>
      <c r="D29" s="36">
        <f>'23'!B9</f>
        <v>0</v>
      </c>
      <c r="E29" s="36">
        <f>'23'!B10</f>
        <v>0</v>
      </c>
      <c r="F29" s="36">
        <f>'23'!B11</f>
        <v>0</v>
      </c>
      <c r="G29" s="36">
        <f>'23'!B12</f>
        <v>150283888.80000001</v>
      </c>
      <c r="H29" s="36">
        <f>'23'!B13</f>
        <v>0</v>
      </c>
      <c r="I29" s="36">
        <f>'23'!B14</f>
        <v>0</v>
      </c>
      <c r="J29" s="36">
        <f>'23'!B15</f>
        <v>0</v>
      </c>
      <c r="K29" s="36">
        <f t="shared" si="0"/>
        <v>150283888.80000001</v>
      </c>
      <c r="L29" s="36">
        <f>'23'!B17</f>
        <v>0</v>
      </c>
      <c r="M29" s="46">
        <f>IFERROR('23'!C17,"")</f>
        <v>0</v>
      </c>
      <c r="N29" s="46">
        <f>IFERROR('23'!D17,"")</f>
        <v>0</v>
      </c>
      <c r="P29" s="56">
        <v>3600</v>
      </c>
      <c r="Q29" s="45">
        <f t="shared" si="1"/>
        <v>41745.524666666672</v>
      </c>
      <c r="U29" s="3"/>
      <c r="V29" s="3"/>
    </row>
    <row r="30" spans="1:23" x14ac:dyDescent="0.25">
      <c r="A30" s="31" t="s">
        <v>27</v>
      </c>
      <c r="B30" s="54">
        <f>'24'!B5</f>
        <v>43885</v>
      </c>
      <c r="C30" s="36">
        <f>'24'!B8</f>
        <v>362115222.29000002</v>
      </c>
      <c r="D30" s="36">
        <f>'24'!B9</f>
        <v>516235508.13</v>
      </c>
      <c r="E30" s="36">
        <f>'24'!B10</f>
        <v>85710162.390000001</v>
      </c>
      <c r="F30" s="36">
        <f>'24'!B11</f>
        <v>0</v>
      </c>
      <c r="G30" s="36">
        <f>'24'!B12</f>
        <v>129481910.43000001</v>
      </c>
      <c r="H30" s="36">
        <f>'24'!B13</f>
        <v>47820115.450000003</v>
      </c>
      <c r="I30" s="36">
        <f>'24'!B14</f>
        <v>17948300.66</v>
      </c>
      <c r="J30" s="36">
        <f>'24'!B15</f>
        <v>124722251.58</v>
      </c>
      <c r="K30" s="36">
        <f t="shared" si="0"/>
        <v>1284033470.9300001</v>
      </c>
      <c r="L30" s="36">
        <f>'24'!B17</f>
        <v>0</v>
      </c>
      <c r="M30" s="46">
        <f>IFERROR('24'!C17,"")</f>
        <v>0</v>
      </c>
      <c r="N30" s="46">
        <f>IFERROR('24'!D17,"")</f>
        <v>0</v>
      </c>
      <c r="P30" s="56">
        <v>3600</v>
      </c>
      <c r="Q30" s="45">
        <f t="shared" si="1"/>
        <v>356675.96414722223</v>
      </c>
      <c r="U30" s="3"/>
      <c r="V30" s="3"/>
    </row>
    <row r="31" spans="1:23" x14ac:dyDescent="0.25">
      <c r="A31" s="31" t="s">
        <v>28</v>
      </c>
      <c r="B31" s="54">
        <f>'25'!B5</f>
        <v>43886</v>
      </c>
      <c r="C31" s="36">
        <f>'25'!B8</f>
        <v>338153088.66000003</v>
      </c>
      <c r="D31" s="36">
        <f>'25'!B9</f>
        <v>486027033.13999999</v>
      </c>
      <c r="E31" s="36">
        <f>'25'!B10</f>
        <v>62588837.75</v>
      </c>
      <c r="F31" s="36">
        <f>'25'!B11</f>
        <v>0</v>
      </c>
      <c r="G31" s="36">
        <f>'25'!B12</f>
        <v>144041224.53</v>
      </c>
      <c r="H31" s="36">
        <f>'25'!B13</f>
        <v>46368642.859999999</v>
      </c>
      <c r="I31" s="36">
        <f>'25'!B14</f>
        <v>11114914.01</v>
      </c>
      <c r="J31" s="36">
        <f>'25'!B15</f>
        <v>153215096.05000001</v>
      </c>
      <c r="K31" s="36">
        <f t="shared" si="0"/>
        <v>1241508836.9999998</v>
      </c>
      <c r="L31" s="36">
        <f>'25'!B17</f>
        <v>0</v>
      </c>
      <c r="M31" s="46">
        <f>IFERROR('25'!C17,"")</f>
        <v>0</v>
      </c>
      <c r="N31" s="46">
        <f>IFERROR('25'!D17,"")</f>
        <v>0</v>
      </c>
      <c r="P31" s="56">
        <v>3600</v>
      </c>
      <c r="Q31" s="45">
        <f t="shared" si="1"/>
        <v>344863.56583333324</v>
      </c>
      <c r="U31" s="3"/>
      <c r="V31" s="3"/>
    </row>
    <row r="32" spans="1:23" x14ac:dyDescent="0.25">
      <c r="A32" s="31" t="s">
        <v>35</v>
      </c>
      <c r="B32" s="54">
        <f>'26'!B5</f>
        <v>43887</v>
      </c>
      <c r="C32" s="36">
        <f>'26'!B8</f>
        <v>235111972.44999999</v>
      </c>
      <c r="D32" s="36">
        <f>'26'!B9</f>
        <v>398179018.79000002</v>
      </c>
      <c r="E32" s="36">
        <f>'26'!B10</f>
        <v>59977524.759999998</v>
      </c>
      <c r="F32" s="36">
        <f>'26'!B11</f>
        <v>0</v>
      </c>
      <c r="G32" s="36">
        <f>'26'!B12</f>
        <v>146549758.77000001</v>
      </c>
      <c r="H32" s="36">
        <f>'26'!B13</f>
        <v>29301385.420000002</v>
      </c>
      <c r="I32" s="36">
        <f>'26'!B14</f>
        <v>16719824.890000001</v>
      </c>
      <c r="J32" s="36">
        <f>'26'!B15</f>
        <v>113714743.89</v>
      </c>
      <c r="K32" s="36">
        <f t="shared" si="0"/>
        <v>999554228.96999991</v>
      </c>
      <c r="L32" s="36">
        <f>'26'!B17</f>
        <v>0</v>
      </c>
      <c r="M32" s="46">
        <f>IFERROR('26'!C17,"")</f>
        <v>0</v>
      </c>
      <c r="N32" s="46">
        <f>IFERROR('26'!D17,"")</f>
        <v>0</v>
      </c>
      <c r="P32" s="56">
        <v>3600</v>
      </c>
      <c r="Q32" s="45">
        <f t="shared" si="1"/>
        <v>277653.95249166666</v>
      </c>
      <c r="U32" s="3"/>
      <c r="V32" s="3"/>
    </row>
    <row r="33" spans="1:22" x14ac:dyDescent="0.25">
      <c r="A33" s="31" t="s">
        <v>29</v>
      </c>
      <c r="B33" s="54">
        <f>'27'!B5</f>
        <v>43888</v>
      </c>
      <c r="C33" s="36">
        <f>'27'!B8</f>
        <v>251749578.75999999</v>
      </c>
      <c r="D33" s="36">
        <f>'27'!B9</f>
        <v>366817785.82999998</v>
      </c>
      <c r="E33" s="36">
        <f>'27'!B10</f>
        <v>45299169.390000001</v>
      </c>
      <c r="F33" s="36">
        <f>'27'!B11</f>
        <v>64889607.799999997</v>
      </c>
      <c r="G33" s="36">
        <f>'27'!B12</f>
        <v>143130844.88999999</v>
      </c>
      <c r="H33" s="36">
        <f>'27'!B13</f>
        <v>30953950.43</v>
      </c>
      <c r="I33" s="36">
        <f>'27'!B14</f>
        <v>13097818.199999999</v>
      </c>
      <c r="J33" s="36">
        <f>'27'!B15</f>
        <v>138134807.24000001</v>
      </c>
      <c r="K33" s="36">
        <f t="shared" si="0"/>
        <v>1054073562.5399998</v>
      </c>
      <c r="L33" s="36">
        <f>'27'!B17</f>
        <v>0</v>
      </c>
      <c r="M33" s="46">
        <f>IFERROR('27'!C17,"")</f>
        <v>0</v>
      </c>
      <c r="N33" s="46">
        <f>IFERROR('27'!D17,"")</f>
        <v>0</v>
      </c>
      <c r="P33" s="56">
        <v>3600</v>
      </c>
      <c r="Q33" s="45">
        <f t="shared" si="1"/>
        <v>292798.21181666665</v>
      </c>
      <c r="U33" s="3"/>
      <c r="V33" s="3"/>
    </row>
    <row r="34" spans="1:22" x14ac:dyDescent="0.25">
      <c r="A34" s="31" t="s">
        <v>30</v>
      </c>
      <c r="B34" s="54">
        <f>'28'!B5</f>
        <v>43889</v>
      </c>
      <c r="C34" s="36">
        <f>'28'!B8</f>
        <v>374915501.00999999</v>
      </c>
      <c r="D34" s="36">
        <f>'28'!B9</f>
        <v>428976069.81999999</v>
      </c>
      <c r="E34" s="36">
        <f>'28'!B10</f>
        <v>56300037.789999999</v>
      </c>
      <c r="F34" s="36">
        <f>'28'!B11</f>
        <v>64889607.799999997</v>
      </c>
      <c r="G34" s="36">
        <f>'28'!B12</f>
        <v>0</v>
      </c>
      <c r="H34" s="36">
        <f>'28'!B13</f>
        <v>52361744.409999996</v>
      </c>
      <c r="I34" s="36">
        <f>'28'!B14</f>
        <v>18179373.039999999</v>
      </c>
      <c r="J34" s="36">
        <f>'28'!B15</f>
        <v>131576774.14</v>
      </c>
      <c r="K34" s="36">
        <f t="shared" si="0"/>
        <v>1127199108.0099998</v>
      </c>
      <c r="L34" s="36">
        <f>'28'!B17</f>
        <v>0</v>
      </c>
      <c r="M34" s="46">
        <f>IFERROR('28'!C17,"")</f>
        <v>0</v>
      </c>
      <c r="N34" s="46">
        <f>IFERROR('28'!D17,"")</f>
        <v>0</v>
      </c>
      <c r="P34" s="56">
        <v>3600</v>
      </c>
      <c r="Q34" s="45">
        <f t="shared" si="1"/>
        <v>313110.86333611107</v>
      </c>
      <c r="U34" s="3"/>
      <c r="V34" s="3"/>
    </row>
    <row r="35" spans="1:22" x14ac:dyDescent="0.25">
      <c r="A35" s="31" t="s">
        <v>34</v>
      </c>
      <c r="B35" s="54">
        <f>'29'!B5</f>
        <v>43890</v>
      </c>
      <c r="C35" s="36">
        <f>'29'!B8</f>
        <v>410687880.19</v>
      </c>
      <c r="D35" s="36">
        <f>'29'!B9</f>
        <v>569907364.12</v>
      </c>
      <c r="E35" s="36">
        <f>'29'!B10</f>
        <v>58809374.170000002</v>
      </c>
      <c r="F35" s="36">
        <f>'29'!B11</f>
        <v>0</v>
      </c>
      <c r="G35" s="36">
        <f>'29'!B12</f>
        <v>0</v>
      </c>
      <c r="H35" s="36">
        <f>'29'!B13</f>
        <v>79890953.069999993</v>
      </c>
      <c r="I35" s="36">
        <f>'29'!B14</f>
        <v>19967624.550000001</v>
      </c>
      <c r="J35" s="36">
        <f>'29'!B15</f>
        <v>170232074.56999999</v>
      </c>
      <c r="K35" s="36">
        <f t="shared" si="0"/>
        <v>1309495270.6699998</v>
      </c>
      <c r="L35" s="36">
        <f>'29'!B17</f>
        <v>0</v>
      </c>
      <c r="M35" s="46">
        <f>IFERROR('29'!C17,"")</f>
        <v>0</v>
      </c>
      <c r="N35" s="46">
        <f>IFERROR('29'!D17,"")</f>
        <v>0</v>
      </c>
      <c r="P35" s="56">
        <v>3600</v>
      </c>
      <c r="Q35" s="45">
        <f t="shared" si="1"/>
        <v>363748.68629722216</v>
      </c>
      <c r="U35" s="3"/>
      <c r="V35" s="3"/>
    </row>
    <row r="36" spans="1:22" x14ac:dyDescent="0.25">
      <c r="A36" s="31" t="s">
        <v>31</v>
      </c>
      <c r="B36" s="54">
        <f>'30'!B5</f>
        <v>0</v>
      </c>
      <c r="C36" s="36">
        <f>'30'!B8</f>
        <v>0</v>
      </c>
      <c r="D36" s="36">
        <f>'30'!B9</f>
        <v>0</v>
      </c>
      <c r="E36" s="36">
        <f>'30'!B10</f>
        <v>0</v>
      </c>
      <c r="F36" s="36">
        <f>'30'!B11</f>
        <v>0</v>
      </c>
      <c r="G36" s="36">
        <f>'30'!B12</f>
        <v>0</v>
      </c>
      <c r="H36" s="36">
        <f>'30'!B13</f>
        <v>0</v>
      </c>
      <c r="I36" s="36">
        <f>'30'!B14</f>
        <v>0</v>
      </c>
      <c r="J36" s="36">
        <f>'30'!B15</f>
        <v>0</v>
      </c>
      <c r="K36" s="36">
        <f t="shared" si="0"/>
        <v>0</v>
      </c>
      <c r="L36" s="36">
        <f>'30'!B17</f>
        <v>0</v>
      </c>
      <c r="M36" s="46">
        <f>IFERROR('30'!C17,"")</f>
        <v>0</v>
      </c>
      <c r="N36" s="46">
        <f>IFERROR('30'!D17,"")</f>
        <v>0</v>
      </c>
      <c r="P36" s="56">
        <v>3600</v>
      </c>
      <c r="Q36" s="45">
        <f t="shared" si="1"/>
        <v>0</v>
      </c>
    </row>
    <row r="37" spans="1:22" x14ac:dyDescent="0.25">
      <c r="A37" s="31" t="s">
        <v>27</v>
      </c>
      <c r="B37" s="54">
        <f>'31'!B5</f>
        <v>0</v>
      </c>
      <c r="C37" s="36">
        <f>'31'!B8</f>
        <v>0</v>
      </c>
      <c r="D37" s="36">
        <f>'31'!B9</f>
        <v>0</v>
      </c>
      <c r="E37" s="36">
        <f>'31'!B10</f>
        <v>0</v>
      </c>
      <c r="F37" s="36">
        <f>'31'!B11</f>
        <v>0</v>
      </c>
      <c r="G37" s="36">
        <f>'31'!B12</f>
        <v>0</v>
      </c>
      <c r="H37" s="36">
        <f>'31'!B13</f>
        <v>0</v>
      </c>
      <c r="I37" s="36">
        <f>'31'!B14</f>
        <v>0</v>
      </c>
      <c r="J37" s="36">
        <f>'31'!B15</f>
        <v>0</v>
      </c>
      <c r="K37" s="36">
        <f t="shared" si="0"/>
        <v>0</v>
      </c>
      <c r="L37" s="36">
        <f>'31'!B17</f>
        <v>0</v>
      </c>
      <c r="M37" s="46">
        <f>IFERROR('31'!C17,"")</f>
        <v>0</v>
      </c>
      <c r="N37" s="46">
        <f>IFERROR('31'!D17,"")</f>
        <v>0</v>
      </c>
      <c r="P37" s="56">
        <v>3600</v>
      </c>
      <c r="Q37" s="45">
        <f t="shared" si="1"/>
        <v>0</v>
      </c>
    </row>
    <row r="38" spans="1:22" x14ac:dyDescent="0.25">
      <c r="A38" s="87" t="s">
        <v>7</v>
      </c>
      <c r="B38" s="88"/>
      <c r="C38" s="10">
        <f t="shared" ref="C38:M38" si="2">SUM(C7:C37)</f>
        <v>1972733243.3600001</v>
      </c>
      <c r="D38" s="10">
        <f t="shared" si="2"/>
        <v>2766142779.8299999</v>
      </c>
      <c r="E38" s="10">
        <f t="shared" si="2"/>
        <v>368685106.25</v>
      </c>
      <c r="F38" s="10">
        <f t="shared" si="2"/>
        <v>129779215.59999999</v>
      </c>
      <c r="G38" s="10">
        <f t="shared" si="2"/>
        <v>1551070370.0900002</v>
      </c>
      <c r="H38" s="10">
        <f t="shared" si="2"/>
        <v>286696791.63999999</v>
      </c>
      <c r="I38" s="10">
        <f t="shared" si="2"/>
        <v>97027855.350000009</v>
      </c>
      <c r="J38" s="10">
        <f t="shared" si="2"/>
        <v>831595747.47000003</v>
      </c>
      <c r="K38" s="10">
        <f t="shared" si="2"/>
        <v>8003731109.5900002</v>
      </c>
      <c r="L38" s="10">
        <f t="shared" si="2"/>
        <v>0</v>
      </c>
      <c r="M38" s="11">
        <f t="shared" si="2"/>
        <v>0</v>
      </c>
      <c r="N38" s="45"/>
      <c r="P38" s="56">
        <v>3600</v>
      </c>
      <c r="Q38" s="45">
        <f>SUM(Q7:Q37)</f>
        <v>2223258.6415527775</v>
      </c>
    </row>
    <row r="39" spans="1:22" x14ac:dyDescent="0.25">
      <c r="A39" s="87" t="s">
        <v>51</v>
      </c>
      <c r="B39" s="88"/>
      <c r="C39" s="10">
        <f t="shared" ref="C39:M39" si="3">MAX(C7:C37)</f>
        <v>410687880.19</v>
      </c>
      <c r="D39" s="10">
        <f t="shared" si="3"/>
        <v>569907364.12</v>
      </c>
      <c r="E39" s="10">
        <f t="shared" si="3"/>
        <v>85710162.390000001</v>
      </c>
      <c r="F39" s="10">
        <f t="shared" si="3"/>
        <v>64889607.799999997</v>
      </c>
      <c r="G39" s="10">
        <f t="shared" si="3"/>
        <v>159904233.93000001</v>
      </c>
      <c r="H39" s="10">
        <f t="shared" si="3"/>
        <v>79890953.069999993</v>
      </c>
      <c r="I39" s="10">
        <f t="shared" si="3"/>
        <v>19967624.550000001</v>
      </c>
      <c r="J39" s="10">
        <f t="shared" si="3"/>
        <v>170232074.56999999</v>
      </c>
      <c r="K39" s="10">
        <f t="shared" si="3"/>
        <v>1309495270.6699998</v>
      </c>
      <c r="L39" s="10">
        <f t="shared" si="3"/>
        <v>0</v>
      </c>
      <c r="M39" s="11">
        <f t="shared" si="3"/>
        <v>0</v>
      </c>
    </row>
    <row r="40" spans="1:22" x14ac:dyDescent="0.25">
      <c r="A40" s="87" t="s">
        <v>52</v>
      </c>
      <c r="B40" s="88"/>
      <c r="C40" s="10">
        <f t="shared" ref="C40:J40" si="4">DMIN(C6:C37,C6,C42:C43)</f>
        <v>235111972.44999999</v>
      </c>
      <c r="D40" s="10">
        <f t="shared" si="4"/>
        <v>366817785.82999998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29301385.420000002</v>
      </c>
      <c r="I40" s="10">
        <f t="shared" si="4"/>
        <v>11114914.01</v>
      </c>
      <c r="J40" s="10">
        <f t="shared" si="4"/>
        <v>113714743.89</v>
      </c>
      <c r="K40" s="10">
        <f>DMIN(K5:K37,K5,K42:K43)</f>
        <v>52272168.710000001</v>
      </c>
      <c r="L40" s="10">
        <f>DMIN(L6:L37,L6,L42:L43)</f>
        <v>0</v>
      </c>
      <c r="M40" s="11">
        <f>DMIN(M6:M37,M6,M42:M43)</f>
        <v>0</v>
      </c>
    </row>
    <row r="41" spans="1:22" x14ac:dyDescent="0.25">
      <c r="A41" s="87" t="s">
        <v>26</v>
      </c>
      <c r="B41" s="88"/>
      <c r="C41" s="10">
        <f t="shared" ref="C41:M41" si="5">AVERAGE(C7:C37)</f>
        <v>63636556.237419359</v>
      </c>
      <c r="D41" s="10">
        <f t="shared" si="5"/>
        <v>89230412.252580643</v>
      </c>
      <c r="E41" s="10">
        <f t="shared" si="5"/>
        <v>11893067.943548387</v>
      </c>
      <c r="F41" s="10">
        <f t="shared" si="5"/>
        <v>4186426.3096774193</v>
      </c>
      <c r="G41" s="10">
        <f t="shared" si="5"/>
        <v>50034528.067419358</v>
      </c>
      <c r="H41" s="10">
        <f t="shared" si="5"/>
        <v>9248283.6012903228</v>
      </c>
      <c r="I41" s="10">
        <f t="shared" si="5"/>
        <v>3129930.8177419356</v>
      </c>
      <c r="J41" s="10">
        <f t="shared" si="5"/>
        <v>26825669.273225807</v>
      </c>
      <c r="K41" s="10">
        <f t="shared" si="5"/>
        <v>258184874.50290322</v>
      </c>
      <c r="L41" s="10">
        <f t="shared" si="5"/>
        <v>0</v>
      </c>
      <c r="M41" s="11">
        <f t="shared" si="5"/>
        <v>0</v>
      </c>
    </row>
    <row r="42" spans="1:22" x14ac:dyDescent="0.25">
      <c r="A42" s="48"/>
      <c r="B42" s="48"/>
      <c r="C42" s="48" t="str">
        <f>C6</f>
        <v>HIPERMODELO CA</v>
      </c>
      <c r="D42" s="48" t="str">
        <f>D6</f>
        <v>AUTOMERCADO</v>
      </c>
      <c r="E42" s="48"/>
      <c r="F42" s="48"/>
      <c r="G42" s="48"/>
      <c r="H42" s="48" t="str">
        <f>H6</f>
        <v>BOCA</v>
      </c>
      <c r="I42" s="48" t="str">
        <f>I6</f>
        <v>FARMACIA</v>
      </c>
      <c r="J42" s="48" t="str">
        <f>J6</f>
        <v>EXQUISTECES</v>
      </c>
      <c r="K42" s="48" t="str">
        <f>K5</f>
        <v>TOTAL INGRESO DIARIO</v>
      </c>
      <c r="L42" s="48" t="str">
        <f>L6</f>
        <v>TOTAL BS.</v>
      </c>
      <c r="M42" s="48" t="str">
        <f>M6</f>
        <v>CANT</v>
      </c>
    </row>
    <row r="43" spans="1:22" x14ac:dyDescent="0.25">
      <c r="A43" s="48"/>
      <c r="B43" s="48"/>
      <c r="C43" s="48" t="s">
        <v>53</v>
      </c>
      <c r="D43" s="48" t="s">
        <v>53</v>
      </c>
      <c r="E43" s="48"/>
      <c r="F43" s="48"/>
      <c r="G43" s="48"/>
      <c r="H43" s="48" t="s">
        <v>53</v>
      </c>
      <c r="I43" s="48" t="s">
        <v>53</v>
      </c>
      <c r="J43" s="48" t="s">
        <v>53</v>
      </c>
      <c r="K43" s="48" t="s">
        <v>53</v>
      </c>
      <c r="L43" s="48" t="s">
        <v>53</v>
      </c>
      <c r="M43" s="48" t="s">
        <v>53</v>
      </c>
    </row>
    <row r="45" spans="1:22" x14ac:dyDescent="0.25">
      <c r="B45" s="84" t="s">
        <v>63</v>
      </c>
      <c r="C45" s="84"/>
    </row>
    <row r="46" spans="1:22" x14ac:dyDescent="0.25">
      <c r="B46" s="43" t="s">
        <v>32</v>
      </c>
      <c r="C46" s="43" t="s">
        <v>36</v>
      </c>
    </row>
    <row r="47" spans="1:22" x14ac:dyDescent="0.25">
      <c r="B47" s="43" t="s">
        <v>27</v>
      </c>
      <c r="C47" s="36">
        <f t="shared" ref="C47:C53" si="6">SUMIF(A$7:A$37,B47,K$7:K$37)</f>
        <v>1406228989.8200002</v>
      </c>
    </row>
    <row r="48" spans="1:22" x14ac:dyDescent="0.25">
      <c r="B48" s="43" t="s">
        <v>28</v>
      </c>
      <c r="C48" s="36">
        <f t="shared" si="6"/>
        <v>1352278079.7499998</v>
      </c>
    </row>
    <row r="49" spans="1:3" x14ac:dyDescent="0.25">
      <c r="B49" s="43" t="s">
        <v>35</v>
      </c>
      <c r="C49" s="36">
        <f t="shared" si="6"/>
        <v>1116456373.54</v>
      </c>
    </row>
    <row r="50" spans="1:3" x14ac:dyDescent="0.25">
      <c r="B50" s="43" t="s">
        <v>29</v>
      </c>
      <c r="C50" s="36">
        <f t="shared" si="6"/>
        <v>1193169522.1799998</v>
      </c>
    </row>
    <row r="51" spans="1:3" x14ac:dyDescent="0.25">
      <c r="B51" s="43" t="s">
        <v>30</v>
      </c>
      <c r="C51" s="36">
        <f t="shared" si="6"/>
        <v>1287103341.9399998</v>
      </c>
    </row>
    <row r="52" spans="1:3" x14ac:dyDescent="0.25">
      <c r="B52" s="43" t="s">
        <v>34</v>
      </c>
      <c r="C52" s="36">
        <f t="shared" si="6"/>
        <v>1361767439.3799999</v>
      </c>
    </row>
    <row r="53" spans="1:3" x14ac:dyDescent="0.25">
      <c r="B53" s="43" t="s">
        <v>31</v>
      </c>
      <c r="C53" s="36">
        <f t="shared" si="6"/>
        <v>286727362.98000002</v>
      </c>
    </row>
    <row r="54" spans="1:3" x14ac:dyDescent="0.25">
      <c r="B54" s="49" t="s">
        <v>61</v>
      </c>
      <c r="C54" s="50">
        <f>SUM(C47:C53)</f>
        <v>8003731109.5899982</v>
      </c>
    </row>
    <row r="55" spans="1:3" x14ac:dyDescent="0.25">
      <c r="A55" s="43" t="s">
        <v>31</v>
      </c>
      <c r="B55" s="51" t="s">
        <v>51</v>
      </c>
      <c r="C55" s="36">
        <f>MAX(C47:C53)</f>
        <v>1406228989.8200002</v>
      </c>
    </row>
    <row r="56" spans="1:3" x14ac:dyDescent="0.25">
      <c r="A56" s="43" t="s">
        <v>62</v>
      </c>
      <c r="B56" s="51" t="s">
        <v>52</v>
      </c>
      <c r="C56" s="36">
        <f>MIN(C47:C53)</f>
        <v>286727362.98000002</v>
      </c>
    </row>
  </sheetData>
  <sheetProtection password="ECC5" sheet="1" deleteColumns="0" deleteRows="0"/>
  <mergeCells count="15">
    <mergeCell ref="P5:Q5"/>
    <mergeCell ref="B45:C45"/>
    <mergeCell ref="C1:N1"/>
    <mergeCell ref="C2:N2"/>
    <mergeCell ref="C3:N3"/>
    <mergeCell ref="A38:B38"/>
    <mergeCell ref="A1:B3"/>
    <mergeCell ref="C5:J5"/>
    <mergeCell ref="K5:K6"/>
    <mergeCell ref="A5:A6"/>
    <mergeCell ref="B5:B6"/>
    <mergeCell ref="L5:N5"/>
    <mergeCell ref="A39:B39"/>
    <mergeCell ref="A40:B40"/>
    <mergeCell ref="A41:B41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9"/>
  <dimension ref="A1:K71"/>
  <sheetViews>
    <sheetView workbookViewId="0">
      <selection activeCell="B16" sqref="B16"/>
    </sheetView>
  </sheetViews>
  <sheetFormatPr baseColWidth="10" defaultRowHeight="15" x14ac:dyDescent="0.25"/>
  <cols>
    <col min="1" max="1" width="23.7109375" style="3" customWidth="1"/>
    <col min="2" max="7" width="21.7109375" style="3" customWidth="1"/>
    <col min="8" max="8" width="21.5703125" style="3" customWidth="1"/>
    <col min="9" max="10" width="21.7109375" style="3" customWidth="1"/>
    <col min="11" max="16384" width="11.42578125" style="3"/>
  </cols>
  <sheetData>
    <row r="1" spans="1:5" s="16" customFormat="1" ht="18" customHeight="1" x14ac:dyDescent="0.35">
      <c r="A1" s="104"/>
      <c r="B1" s="108" t="s">
        <v>49</v>
      </c>
      <c r="C1" s="108"/>
      <c r="D1" s="108"/>
      <c r="E1" s="108"/>
    </row>
    <row r="2" spans="1:5" s="16" customFormat="1" ht="18" customHeight="1" x14ac:dyDescent="0.35">
      <c r="A2" s="104"/>
      <c r="B2" s="108" t="s">
        <v>39</v>
      </c>
      <c r="C2" s="108"/>
      <c r="D2" s="108"/>
      <c r="E2" s="108"/>
    </row>
    <row r="3" spans="1:5" s="16" customFormat="1" ht="18" customHeight="1" x14ac:dyDescent="0.25">
      <c r="A3" s="104"/>
      <c r="B3" s="109" t="s">
        <v>40</v>
      </c>
      <c r="C3" s="109"/>
      <c r="D3" s="109"/>
      <c r="E3" s="109"/>
    </row>
    <row r="5" spans="1:5" x14ac:dyDescent="0.25">
      <c r="A5" s="17" t="s">
        <v>41</v>
      </c>
      <c r="B5" s="40">
        <v>43869</v>
      </c>
      <c r="C5" s="17" t="s">
        <v>42</v>
      </c>
      <c r="D5" s="9"/>
      <c r="E5" s="9"/>
    </row>
    <row r="7" spans="1:5" x14ac:dyDescent="0.25">
      <c r="A7" s="19" t="s">
        <v>0</v>
      </c>
      <c r="B7" s="20" t="s">
        <v>1</v>
      </c>
    </row>
    <row r="8" spans="1:5" x14ac:dyDescent="0.25">
      <c r="A8" s="21" t="s">
        <v>2</v>
      </c>
      <c r="B8" s="4"/>
    </row>
    <row r="9" spans="1:5" x14ac:dyDescent="0.25">
      <c r="A9" s="21" t="s">
        <v>3</v>
      </c>
      <c r="B9" s="4"/>
    </row>
    <row r="10" spans="1:5" x14ac:dyDescent="0.25">
      <c r="A10" s="21" t="s">
        <v>75</v>
      </c>
      <c r="B10" s="4"/>
    </row>
    <row r="11" spans="1:5" x14ac:dyDescent="0.25">
      <c r="A11" s="21" t="s">
        <v>77</v>
      </c>
      <c r="B11" s="4"/>
    </row>
    <row r="12" spans="1:5" x14ac:dyDescent="0.25">
      <c r="A12" s="21" t="s">
        <v>78</v>
      </c>
      <c r="B12" s="4"/>
    </row>
    <row r="13" spans="1:5" x14ac:dyDescent="0.25">
      <c r="A13" s="21" t="s">
        <v>4</v>
      </c>
      <c r="B13" s="4"/>
    </row>
    <row r="14" spans="1:5" x14ac:dyDescent="0.25">
      <c r="A14" s="21" t="s">
        <v>5</v>
      </c>
      <c r="B14" s="4"/>
    </row>
    <row r="15" spans="1:5" x14ac:dyDescent="0.25">
      <c r="A15" s="21" t="s">
        <v>6</v>
      </c>
      <c r="B15" s="4"/>
    </row>
    <row r="16" spans="1:5" x14ac:dyDescent="0.25">
      <c r="A16" s="22" t="s">
        <v>7</v>
      </c>
      <c r="B16" s="34">
        <f>B8+B9+B10+B11+B12+B13+B14+B15</f>
        <v>0</v>
      </c>
    </row>
    <row r="18" spans="1:10" x14ac:dyDescent="0.25">
      <c r="A18" s="19" t="s">
        <v>43</v>
      </c>
      <c r="B18" s="20" t="s">
        <v>44</v>
      </c>
      <c r="C18" s="20" t="s">
        <v>8</v>
      </c>
      <c r="D18" s="20" t="s">
        <v>45</v>
      </c>
    </row>
    <row r="19" spans="1:10" x14ac:dyDescent="0.25">
      <c r="A19" s="23" t="s">
        <v>9</v>
      </c>
      <c r="B19" s="24"/>
      <c r="C19" s="35" t="e">
        <f>B19/D19</f>
        <v>#DIV/0!</v>
      </c>
      <c r="D19" s="24"/>
    </row>
    <row r="21" spans="1:10" ht="15" customHeight="1" x14ac:dyDescent="0.25">
      <c r="A21" s="105" t="s">
        <v>46</v>
      </c>
      <c r="B21" s="106"/>
      <c r="C21" s="106"/>
      <c r="D21" s="107"/>
      <c r="E21" s="110" t="s">
        <v>85</v>
      </c>
      <c r="F21" s="111"/>
      <c r="G21" s="111"/>
      <c r="H21" s="111"/>
      <c r="I21" s="111"/>
      <c r="J21" s="111"/>
    </row>
    <row r="22" spans="1:10" x14ac:dyDescent="0.25">
      <c r="A22" s="20" t="s">
        <v>0</v>
      </c>
      <c r="B22" s="20" t="s">
        <v>10</v>
      </c>
      <c r="C22" s="20" t="s">
        <v>11</v>
      </c>
      <c r="D22" s="20" t="s">
        <v>12</v>
      </c>
      <c r="E22" s="20" t="s">
        <v>80</v>
      </c>
      <c r="F22" s="20" t="s">
        <v>79</v>
      </c>
      <c r="G22" s="20" t="s">
        <v>83</v>
      </c>
      <c r="H22" s="20" t="s">
        <v>81</v>
      </c>
      <c r="I22" s="20" t="s">
        <v>82</v>
      </c>
      <c r="J22" s="20" t="s">
        <v>84</v>
      </c>
    </row>
    <row r="23" spans="1:10" x14ac:dyDescent="0.25">
      <c r="A23" s="23" t="s">
        <v>2</v>
      </c>
      <c r="B23" s="4"/>
      <c r="C23" s="4"/>
      <c r="D23" s="36">
        <f t="shared" ref="D23:D29" si="0">B23+C23</f>
        <v>0</v>
      </c>
      <c r="E23" s="4"/>
      <c r="F23" s="4"/>
      <c r="G23" s="36">
        <f t="shared" ref="G23:G30" si="1">E23+F23</f>
        <v>0</v>
      </c>
      <c r="H23" s="4"/>
      <c r="I23" s="4"/>
      <c r="J23" s="36">
        <f t="shared" ref="J23:J30" si="2">H23+I23</f>
        <v>0</v>
      </c>
    </row>
    <row r="24" spans="1:10" x14ac:dyDescent="0.25">
      <c r="A24" s="25" t="s">
        <v>3</v>
      </c>
      <c r="B24" s="4"/>
      <c r="C24" s="4"/>
      <c r="D24" s="36">
        <f>B24+C24</f>
        <v>0</v>
      </c>
      <c r="E24" s="4"/>
      <c r="F24" s="4"/>
      <c r="G24" s="36">
        <f t="shared" si="1"/>
        <v>0</v>
      </c>
      <c r="H24" s="4"/>
      <c r="I24" s="4"/>
      <c r="J24" s="36">
        <f t="shared" si="2"/>
        <v>0</v>
      </c>
    </row>
    <row r="25" spans="1:10" x14ac:dyDescent="0.25">
      <c r="A25" s="21" t="s">
        <v>75</v>
      </c>
      <c r="B25" s="4"/>
      <c r="C25" s="4"/>
      <c r="D25" s="36">
        <f>B25+C25</f>
        <v>0</v>
      </c>
      <c r="E25" s="4"/>
      <c r="F25" s="4"/>
      <c r="G25" s="36">
        <f t="shared" si="1"/>
        <v>0</v>
      </c>
      <c r="H25" s="4"/>
      <c r="I25" s="4"/>
      <c r="J25" s="36">
        <f t="shared" si="2"/>
        <v>0</v>
      </c>
    </row>
    <row r="26" spans="1:10" x14ac:dyDescent="0.25">
      <c r="A26" s="61" t="s">
        <v>77</v>
      </c>
      <c r="B26" s="4"/>
      <c r="C26" s="4"/>
      <c r="D26" s="36">
        <f>B26+C26</f>
        <v>0</v>
      </c>
      <c r="E26" s="4"/>
      <c r="F26" s="4"/>
      <c r="G26" s="36">
        <f t="shared" si="1"/>
        <v>0</v>
      </c>
      <c r="H26" s="4"/>
      <c r="I26" s="4"/>
      <c r="J26" s="36">
        <f t="shared" si="2"/>
        <v>0</v>
      </c>
    </row>
    <row r="27" spans="1:10" x14ac:dyDescent="0.25">
      <c r="A27" s="61" t="s">
        <v>78</v>
      </c>
      <c r="B27" s="4"/>
      <c r="C27" s="4"/>
      <c r="D27" s="36">
        <f t="shared" si="0"/>
        <v>0</v>
      </c>
      <c r="E27" s="4"/>
      <c r="F27" s="4"/>
      <c r="G27" s="36">
        <f t="shared" si="1"/>
        <v>0</v>
      </c>
      <c r="H27" s="4"/>
      <c r="I27" s="4"/>
      <c r="J27" s="36">
        <f t="shared" si="2"/>
        <v>0</v>
      </c>
    </row>
    <row r="28" spans="1:10" x14ac:dyDescent="0.25">
      <c r="A28" s="23" t="s">
        <v>4</v>
      </c>
      <c r="B28" s="4"/>
      <c r="C28" s="4"/>
      <c r="D28" s="36">
        <f t="shared" si="0"/>
        <v>0</v>
      </c>
      <c r="E28" s="4"/>
      <c r="F28" s="4"/>
      <c r="G28" s="36">
        <f t="shared" si="1"/>
        <v>0</v>
      </c>
      <c r="H28" s="4"/>
      <c r="I28" s="4"/>
      <c r="J28" s="36">
        <f t="shared" si="2"/>
        <v>0</v>
      </c>
    </row>
    <row r="29" spans="1:10" x14ac:dyDescent="0.25">
      <c r="A29" s="23" t="s">
        <v>5</v>
      </c>
      <c r="B29" s="4"/>
      <c r="C29" s="4"/>
      <c r="D29" s="36">
        <f t="shared" si="0"/>
        <v>0</v>
      </c>
      <c r="E29" s="4"/>
      <c r="F29" s="4"/>
      <c r="G29" s="36">
        <f t="shared" si="1"/>
        <v>0</v>
      </c>
      <c r="H29" s="4"/>
      <c r="I29" s="4"/>
      <c r="J29" s="36">
        <f t="shared" si="2"/>
        <v>0</v>
      </c>
    </row>
    <row r="30" spans="1:10" x14ac:dyDescent="0.25">
      <c r="A30" s="23" t="s">
        <v>6</v>
      </c>
      <c r="B30" s="4"/>
      <c r="C30" s="4"/>
      <c r="D30" s="36">
        <f>B30+C30</f>
        <v>0</v>
      </c>
      <c r="E30" s="4"/>
      <c r="F30" s="4"/>
      <c r="G30" s="36">
        <f t="shared" si="1"/>
        <v>0</v>
      </c>
      <c r="H30" s="4"/>
      <c r="I30" s="4"/>
      <c r="J30" s="36">
        <f t="shared" si="2"/>
        <v>0</v>
      </c>
    </row>
    <row r="31" spans="1:10" x14ac:dyDescent="0.25">
      <c r="A31" s="26" t="s">
        <v>7</v>
      </c>
      <c r="B31" s="34">
        <f t="shared" ref="B31:J31" si="3">SUM(B23:B30)</f>
        <v>0</v>
      </c>
      <c r="C31" s="34">
        <f t="shared" si="3"/>
        <v>0</v>
      </c>
      <c r="D31" s="34">
        <f t="shared" si="3"/>
        <v>0</v>
      </c>
      <c r="E31" s="34">
        <f t="shared" si="3"/>
        <v>0</v>
      </c>
      <c r="F31" s="34">
        <f t="shared" si="3"/>
        <v>0</v>
      </c>
      <c r="G31" s="34">
        <f t="shared" si="3"/>
        <v>0</v>
      </c>
      <c r="H31" s="34">
        <f t="shared" si="3"/>
        <v>0</v>
      </c>
      <c r="I31" s="34">
        <f t="shared" si="3"/>
        <v>0</v>
      </c>
      <c r="J31" s="34">
        <f t="shared" si="3"/>
        <v>0</v>
      </c>
    </row>
    <row r="32" spans="1:10" x14ac:dyDescent="0.25">
      <c r="D32" s="6"/>
      <c r="E32" s="6"/>
    </row>
    <row r="33" spans="1:11" x14ac:dyDescent="0.25">
      <c r="A33" s="105" t="s">
        <v>47</v>
      </c>
      <c r="B33" s="106"/>
      <c r="C33" s="107"/>
      <c r="D33" s="6"/>
      <c r="E33" s="6"/>
      <c r="K33" s="59" t="s">
        <v>76</v>
      </c>
    </row>
    <row r="34" spans="1:11" x14ac:dyDescent="0.25">
      <c r="A34" s="105" t="s">
        <v>13</v>
      </c>
      <c r="B34" s="107"/>
      <c r="C34" s="20" t="s">
        <v>7</v>
      </c>
    </row>
    <row r="35" spans="1:11" x14ac:dyDescent="0.25">
      <c r="A35" s="98" t="s">
        <v>91</v>
      </c>
      <c r="B35" s="99"/>
      <c r="C35" s="66"/>
    </row>
    <row r="36" spans="1:11" x14ac:dyDescent="0.25">
      <c r="A36" s="98" t="s">
        <v>92</v>
      </c>
      <c r="B36" s="99"/>
      <c r="C36" s="66"/>
    </row>
    <row r="37" spans="1:11" x14ac:dyDescent="0.25">
      <c r="A37" s="68" t="s">
        <v>87</v>
      </c>
      <c r="B37" s="65"/>
      <c r="C37" s="66"/>
    </row>
    <row r="38" spans="1:11" x14ac:dyDescent="0.25">
      <c r="A38" s="68" t="s">
        <v>88</v>
      </c>
      <c r="B38" s="68"/>
      <c r="C38" s="66"/>
    </row>
    <row r="39" spans="1:11" x14ac:dyDescent="0.25">
      <c r="A39" s="68" t="s">
        <v>93</v>
      </c>
      <c r="B39" s="68"/>
      <c r="C39" s="66"/>
    </row>
    <row r="40" spans="1:11" x14ac:dyDescent="0.25">
      <c r="A40" s="68" t="s">
        <v>89</v>
      </c>
      <c r="B40" s="68"/>
      <c r="C40" s="66"/>
    </row>
    <row r="41" spans="1:11" x14ac:dyDescent="0.25">
      <c r="A41" s="98" t="s">
        <v>94</v>
      </c>
      <c r="B41" s="99"/>
      <c r="C41" s="66"/>
    </row>
    <row r="42" spans="1:11" x14ac:dyDescent="0.25">
      <c r="A42" s="98" t="s">
        <v>90</v>
      </c>
      <c r="B42" s="99"/>
      <c r="C42" s="66"/>
    </row>
    <row r="43" spans="1:11" x14ac:dyDescent="0.25">
      <c r="A43" s="98"/>
      <c r="B43" s="99"/>
      <c r="C43" s="66"/>
    </row>
    <row r="44" spans="1:11" x14ac:dyDescent="0.25">
      <c r="A44" s="98"/>
      <c r="B44" s="99"/>
      <c r="C44" s="66"/>
    </row>
    <row r="45" spans="1:11" x14ac:dyDescent="0.25">
      <c r="A45" s="98"/>
      <c r="B45" s="99"/>
      <c r="C45" s="66"/>
    </row>
    <row r="46" spans="1:11" x14ac:dyDescent="0.25">
      <c r="A46" s="98"/>
      <c r="B46" s="99"/>
      <c r="C46" s="66"/>
    </row>
    <row r="47" spans="1:11" x14ac:dyDescent="0.25">
      <c r="A47" s="98"/>
      <c r="B47" s="99"/>
      <c r="C47" s="66"/>
    </row>
    <row r="48" spans="1:11" x14ac:dyDescent="0.25">
      <c r="A48" s="98"/>
      <c r="B48" s="99"/>
      <c r="C48" s="66"/>
    </row>
    <row r="49" spans="1:3" x14ac:dyDescent="0.25">
      <c r="A49" s="98"/>
      <c r="B49" s="99"/>
      <c r="C49" s="66"/>
    </row>
    <row r="50" spans="1:3" x14ac:dyDescent="0.25">
      <c r="A50" s="98"/>
      <c r="B50" s="99"/>
      <c r="C50" s="66"/>
    </row>
    <row r="51" spans="1:3" x14ac:dyDescent="0.25">
      <c r="A51" s="98"/>
      <c r="B51" s="99"/>
      <c r="C51" s="66"/>
    </row>
    <row r="52" spans="1:3" x14ac:dyDescent="0.25">
      <c r="A52" s="98"/>
      <c r="B52" s="99"/>
      <c r="C52" s="66"/>
    </row>
    <row r="53" spans="1:3" x14ac:dyDescent="0.25">
      <c r="A53" s="98"/>
      <c r="B53" s="99"/>
      <c r="C53" s="66"/>
    </row>
    <row r="54" spans="1:3" x14ac:dyDescent="0.25">
      <c r="A54" s="98"/>
      <c r="B54" s="99"/>
      <c r="C54" s="66"/>
    </row>
    <row r="55" spans="1:3" x14ac:dyDescent="0.25">
      <c r="A55" s="98"/>
      <c r="B55" s="99"/>
      <c r="C55" s="66"/>
    </row>
    <row r="56" spans="1:3" x14ac:dyDescent="0.25">
      <c r="A56" s="102"/>
      <c r="B56" s="103"/>
      <c r="C56" s="66"/>
    </row>
    <row r="57" spans="1:3" x14ac:dyDescent="0.25">
      <c r="A57" s="102"/>
      <c r="B57" s="103"/>
      <c r="C57" s="66"/>
    </row>
    <row r="58" spans="1:3" x14ac:dyDescent="0.25">
      <c r="A58" s="102"/>
      <c r="B58" s="103"/>
      <c r="C58" s="66"/>
    </row>
    <row r="59" spans="1:3" x14ac:dyDescent="0.25">
      <c r="A59" s="102"/>
      <c r="B59" s="103"/>
      <c r="C59" s="66"/>
    </row>
    <row r="60" spans="1:3" x14ac:dyDescent="0.25">
      <c r="A60" s="100"/>
      <c r="B60" s="101"/>
      <c r="C60" s="4"/>
    </row>
    <row r="61" spans="1:3" x14ac:dyDescent="0.25">
      <c r="A61" s="112" t="s">
        <v>48</v>
      </c>
      <c r="B61" s="113"/>
      <c r="C61" s="34">
        <f>SUM(C35:C60)</f>
        <v>0</v>
      </c>
    </row>
    <row r="62" spans="1:3" x14ac:dyDescent="0.25">
      <c r="A62" s="114" t="s">
        <v>14</v>
      </c>
      <c r="B62" s="115"/>
      <c r="C62" s="37">
        <f>D31-C61-C68</f>
        <v>0</v>
      </c>
    </row>
    <row r="63" spans="1:3" x14ac:dyDescent="0.25">
      <c r="A63" s="28"/>
      <c r="B63" s="28"/>
      <c r="C63" s="29"/>
    </row>
    <row r="64" spans="1:3" x14ac:dyDescent="0.25">
      <c r="A64" s="105" t="s">
        <v>55</v>
      </c>
      <c r="B64" s="106"/>
      <c r="C64" s="107"/>
    </row>
    <row r="65" spans="1:5" x14ac:dyDescent="0.25">
      <c r="A65" s="20" t="s">
        <v>33</v>
      </c>
      <c r="B65" s="20" t="s">
        <v>56</v>
      </c>
      <c r="C65" s="20" t="s">
        <v>57</v>
      </c>
    </row>
    <row r="66" spans="1:5" x14ac:dyDescent="0.25">
      <c r="A66" s="30"/>
      <c r="B66" s="30"/>
      <c r="C66" s="27"/>
    </row>
    <row r="67" spans="1:5" x14ac:dyDescent="0.25">
      <c r="A67" s="31"/>
      <c r="B67" s="31"/>
      <c r="C67" s="31"/>
    </row>
    <row r="68" spans="1:5" x14ac:dyDescent="0.25">
      <c r="A68" s="112" t="s">
        <v>64</v>
      </c>
      <c r="B68" s="113"/>
      <c r="C68" s="34">
        <f>SUM(C66:C67)</f>
        <v>0</v>
      </c>
    </row>
    <row r="69" spans="1:5" x14ac:dyDescent="0.25">
      <c r="A69" s="32" t="s">
        <v>50</v>
      </c>
      <c r="B69" s="32"/>
      <c r="C69" s="9"/>
      <c r="D69" s="9"/>
      <c r="E69" s="9"/>
    </row>
    <row r="70" spans="1:5" x14ac:dyDescent="0.25">
      <c r="A70" s="9"/>
      <c r="B70" s="9"/>
      <c r="C70" s="9"/>
      <c r="D70" s="9"/>
      <c r="E70" s="9"/>
    </row>
    <row r="71" spans="1:5" x14ac:dyDescent="0.25">
      <c r="A71" s="9"/>
      <c r="B71" s="9"/>
      <c r="C71" s="9"/>
      <c r="D71" s="9"/>
      <c r="E71" s="9"/>
    </row>
  </sheetData>
  <sheetProtection password="ECC5" sheet="1" insertColumns="0" insertRows="0" insertHyperlinks="0" deleteColumns="0" deleteRows="0"/>
  <mergeCells count="34">
    <mergeCell ref="A68:B68"/>
    <mergeCell ref="A56:B56"/>
    <mergeCell ref="A59:B59"/>
    <mergeCell ref="A50:B50"/>
    <mergeCell ref="A52:B52"/>
    <mergeCell ref="A60:B60"/>
    <mergeCell ref="A61:B61"/>
    <mergeCell ref="A62:B62"/>
    <mergeCell ref="A64:C64"/>
    <mergeCell ref="A51:B51"/>
    <mergeCell ref="A58:B58"/>
    <mergeCell ref="A57:B57"/>
    <mergeCell ref="A53:B53"/>
    <mergeCell ref="A46:B46"/>
    <mergeCell ref="A43:B43"/>
    <mergeCell ref="A47:B47"/>
    <mergeCell ref="A48:B48"/>
    <mergeCell ref="A49:B49"/>
    <mergeCell ref="A42:B42"/>
    <mergeCell ref="A44:B44"/>
    <mergeCell ref="A54:B54"/>
    <mergeCell ref="A55:B55"/>
    <mergeCell ref="A1:A3"/>
    <mergeCell ref="B1:E1"/>
    <mergeCell ref="B2:E2"/>
    <mergeCell ref="B3:E3"/>
    <mergeCell ref="A36:B36"/>
    <mergeCell ref="E21:J21"/>
    <mergeCell ref="A33:C33"/>
    <mergeCell ref="A35:B35"/>
    <mergeCell ref="A21:D21"/>
    <mergeCell ref="A34:B34"/>
    <mergeCell ref="A45:B45"/>
    <mergeCell ref="A41:B41"/>
  </mergeCells>
  <dataValidations count="1">
    <dataValidation type="list" allowBlank="1" showInputMessage="1" showErrorMessage="1" sqref="B60 A41:A60 A35:B36 B41:B55">
      <formula1>validacion</formula1>
    </dataValidation>
  </dataValidations>
  <pageMargins left="0" right="0" top="0" bottom="0" header="0.31496062992125984" footer="0.31496062992125984"/>
  <pageSetup scale="90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0"/>
  <dimension ref="A1:K71"/>
  <sheetViews>
    <sheetView workbookViewId="0">
      <selection activeCell="B16" sqref="B16"/>
    </sheetView>
  </sheetViews>
  <sheetFormatPr baseColWidth="10" defaultRowHeight="15" x14ac:dyDescent="0.25"/>
  <cols>
    <col min="1" max="1" width="23.7109375" style="3" customWidth="1"/>
    <col min="2" max="7" width="21.7109375" style="3" customWidth="1"/>
    <col min="8" max="8" width="21.5703125" style="3" customWidth="1"/>
    <col min="9" max="10" width="21.7109375" style="3" customWidth="1"/>
    <col min="11" max="16384" width="11.42578125" style="3"/>
  </cols>
  <sheetData>
    <row r="1" spans="1:5" s="16" customFormat="1" ht="18" customHeight="1" x14ac:dyDescent="0.35">
      <c r="A1" s="104"/>
      <c r="B1" s="108" t="s">
        <v>49</v>
      </c>
      <c r="C1" s="108"/>
      <c r="D1" s="108"/>
      <c r="E1" s="108"/>
    </row>
    <row r="2" spans="1:5" s="16" customFormat="1" ht="18" customHeight="1" x14ac:dyDescent="0.35">
      <c r="A2" s="104"/>
      <c r="B2" s="108" t="s">
        <v>39</v>
      </c>
      <c r="C2" s="108"/>
      <c r="D2" s="108"/>
      <c r="E2" s="108"/>
    </row>
    <row r="3" spans="1:5" s="16" customFormat="1" ht="18" customHeight="1" x14ac:dyDescent="0.25">
      <c r="A3" s="104"/>
      <c r="B3" s="109" t="s">
        <v>40</v>
      </c>
      <c r="C3" s="109"/>
      <c r="D3" s="109"/>
      <c r="E3" s="109"/>
    </row>
    <row r="5" spans="1:5" x14ac:dyDescent="0.25">
      <c r="A5" s="17" t="s">
        <v>41</v>
      </c>
      <c r="B5" s="40">
        <v>43870</v>
      </c>
      <c r="C5" s="17" t="s">
        <v>42</v>
      </c>
      <c r="D5" s="9"/>
      <c r="E5" s="9"/>
    </row>
    <row r="7" spans="1:5" x14ac:dyDescent="0.25">
      <c r="A7" s="19" t="s">
        <v>0</v>
      </c>
      <c r="B7" s="20" t="s">
        <v>1</v>
      </c>
    </row>
    <row r="8" spans="1:5" x14ac:dyDescent="0.25">
      <c r="A8" s="21" t="s">
        <v>2</v>
      </c>
      <c r="B8" s="4"/>
    </row>
    <row r="9" spans="1:5" x14ac:dyDescent="0.25">
      <c r="A9" s="21" t="s">
        <v>3</v>
      </c>
      <c r="B9" s="4"/>
    </row>
    <row r="10" spans="1:5" x14ac:dyDescent="0.25">
      <c r="A10" s="21" t="s">
        <v>75</v>
      </c>
      <c r="B10" s="4"/>
    </row>
    <row r="11" spans="1:5" x14ac:dyDescent="0.25">
      <c r="A11" s="21" t="s">
        <v>77</v>
      </c>
      <c r="B11" s="4"/>
    </row>
    <row r="12" spans="1:5" x14ac:dyDescent="0.25">
      <c r="A12" s="21" t="s">
        <v>78</v>
      </c>
      <c r="B12" s="4"/>
    </row>
    <row r="13" spans="1:5" x14ac:dyDescent="0.25">
      <c r="A13" s="21" t="s">
        <v>4</v>
      </c>
      <c r="B13" s="4"/>
    </row>
    <row r="14" spans="1:5" x14ac:dyDescent="0.25">
      <c r="A14" s="21" t="s">
        <v>5</v>
      </c>
      <c r="B14" s="4"/>
    </row>
    <row r="15" spans="1:5" x14ac:dyDescent="0.25">
      <c r="A15" s="21" t="s">
        <v>6</v>
      </c>
      <c r="B15" s="4"/>
    </row>
    <row r="16" spans="1:5" x14ac:dyDescent="0.25">
      <c r="A16" s="22" t="s">
        <v>7</v>
      </c>
      <c r="B16" s="34">
        <f>B8+B9+B10+B11+B12+B13+B14+B15</f>
        <v>0</v>
      </c>
    </row>
    <row r="18" spans="1:10" x14ac:dyDescent="0.25">
      <c r="A18" s="19" t="s">
        <v>43</v>
      </c>
      <c r="B18" s="20" t="s">
        <v>44</v>
      </c>
      <c r="C18" s="20" t="s">
        <v>8</v>
      </c>
      <c r="D18" s="20" t="s">
        <v>45</v>
      </c>
    </row>
    <row r="19" spans="1:10" x14ac:dyDescent="0.25">
      <c r="A19" s="23" t="s">
        <v>9</v>
      </c>
      <c r="B19" s="24"/>
      <c r="C19" s="35" t="e">
        <f>B19/D19</f>
        <v>#DIV/0!</v>
      </c>
      <c r="D19" s="24"/>
    </row>
    <row r="21" spans="1:10" ht="15" customHeight="1" x14ac:dyDescent="0.25">
      <c r="A21" s="105" t="s">
        <v>46</v>
      </c>
      <c r="B21" s="106"/>
      <c r="C21" s="106"/>
      <c r="D21" s="107"/>
      <c r="E21" s="110" t="s">
        <v>85</v>
      </c>
      <c r="F21" s="111"/>
      <c r="G21" s="111"/>
      <c r="H21" s="111"/>
      <c r="I21" s="111"/>
      <c r="J21" s="111"/>
    </row>
    <row r="22" spans="1:10" x14ac:dyDescent="0.25">
      <c r="A22" s="20" t="s">
        <v>0</v>
      </c>
      <c r="B22" s="20" t="s">
        <v>10</v>
      </c>
      <c r="C22" s="20" t="s">
        <v>11</v>
      </c>
      <c r="D22" s="20" t="s">
        <v>12</v>
      </c>
      <c r="E22" s="20" t="s">
        <v>80</v>
      </c>
      <c r="F22" s="20" t="s">
        <v>79</v>
      </c>
      <c r="G22" s="20" t="s">
        <v>83</v>
      </c>
      <c r="H22" s="20" t="s">
        <v>81</v>
      </c>
      <c r="I22" s="20" t="s">
        <v>82</v>
      </c>
      <c r="J22" s="20" t="s">
        <v>84</v>
      </c>
    </row>
    <row r="23" spans="1:10" x14ac:dyDescent="0.25">
      <c r="A23" s="23" t="s">
        <v>2</v>
      </c>
      <c r="B23" s="4"/>
      <c r="C23" s="4"/>
      <c r="D23" s="36">
        <f t="shared" ref="D23:D29" si="0">B23+C23</f>
        <v>0</v>
      </c>
      <c r="E23" s="4"/>
      <c r="F23" s="4"/>
      <c r="G23" s="36">
        <f t="shared" ref="G23:G30" si="1">E23+F23</f>
        <v>0</v>
      </c>
      <c r="H23" s="4"/>
      <c r="I23" s="4"/>
      <c r="J23" s="36">
        <f t="shared" ref="J23:J30" si="2">H23+I23</f>
        <v>0</v>
      </c>
    </row>
    <row r="24" spans="1:10" x14ac:dyDescent="0.25">
      <c r="A24" s="25" t="s">
        <v>3</v>
      </c>
      <c r="B24" s="4"/>
      <c r="C24" s="4"/>
      <c r="D24" s="36">
        <f>B24+C24</f>
        <v>0</v>
      </c>
      <c r="E24" s="4"/>
      <c r="F24" s="4"/>
      <c r="G24" s="36">
        <f t="shared" si="1"/>
        <v>0</v>
      </c>
      <c r="H24" s="4"/>
      <c r="I24" s="4"/>
      <c r="J24" s="36">
        <f t="shared" si="2"/>
        <v>0</v>
      </c>
    </row>
    <row r="25" spans="1:10" x14ac:dyDescent="0.25">
      <c r="A25" s="21" t="s">
        <v>75</v>
      </c>
      <c r="B25" s="4"/>
      <c r="C25" s="4"/>
      <c r="D25" s="36">
        <f>B25+C25</f>
        <v>0</v>
      </c>
      <c r="E25" s="4"/>
      <c r="F25" s="4"/>
      <c r="G25" s="36">
        <f t="shared" si="1"/>
        <v>0</v>
      </c>
      <c r="H25" s="4"/>
      <c r="I25" s="4"/>
      <c r="J25" s="36">
        <f t="shared" si="2"/>
        <v>0</v>
      </c>
    </row>
    <row r="26" spans="1:10" x14ac:dyDescent="0.25">
      <c r="A26" s="61" t="s">
        <v>77</v>
      </c>
      <c r="B26" s="4"/>
      <c r="C26" s="4"/>
      <c r="D26" s="36">
        <f>B26+C26</f>
        <v>0</v>
      </c>
      <c r="E26" s="4"/>
      <c r="F26" s="4"/>
      <c r="G26" s="36">
        <f t="shared" si="1"/>
        <v>0</v>
      </c>
      <c r="H26" s="4"/>
      <c r="I26" s="4"/>
      <c r="J26" s="36">
        <f t="shared" si="2"/>
        <v>0</v>
      </c>
    </row>
    <row r="27" spans="1:10" x14ac:dyDescent="0.25">
      <c r="A27" s="61" t="s">
        <v>78</v>
      </c>
      <c r="B27" s="4"/>
      <c r="C27" s="4"/>
      <c r="D27" s="36">
        <f t="shared" si="0"/>
        <v>0</v>
      </c>
      <c r="E27" s="4"/>
      <c r="F27" s="4"/>
      <c r="G27" s="36">
        <f t="shared" si="1"/>
        <v>0</v>
      </c>
      <c r="H27" s="4"/>
      <c r="I27" s="4"/>
      <c r="J27" s="36">
        <f t="shared" si="2"/>
        <v>0</v>
      </c>
    </row>
    <row r="28" spans="1:10" x14ac:dyDescent="0.25">
      <c r="A28" s="23" t="s">
        <v>4</v>
      </c>
      <c r="B28" s="4"/>
      <c r="C28" s="4"/>
      <c r="D28" s="36">
        <f t="shared" si="0"/>
        <v>0</v>
      </c>
      <c r="E28" s="4"/>
      <c r="F28" s="4"/>
      <c r="G28" s="36">
        <f t="shared" si="1"/>
        <v>0</v>
      </c>
      <c r="H28" s="4"/>
      <c r="I28" s="4"/>
      <c r="J28" s="36">
        <f t="shared" si="2"/>
        <v>0</v>
      </c>
    </row>
    <row r="29" spans="1:10" x14ac:dyDescent="0.25">
      <c r="A29" s="23" t="s">
        <v>5</v>
      </c>
      <c r="B29" s="4"/>
      <c r="C29" s="4"/>
      <c r="D29" s="36">
        <f t="shared" si="0"/>
        <v>0</v>
      </c>
      <c r="E29" s="4"/>
      <c r="F29" s="4"/>
      <c r="G29" s="36">
        <f t="shared" si="1"/>
        <v>0</v>
      </c>
      <c r="H29" s="4"/>
      <c r="I29" s="4"/>
      <c r="J29" s="36">
        <f t="shared" si="2"/>
        <v>0</v>
      </c>
    </row>
    <row r="30" spans="1:10" x14ac:dyDescent="0.25">
      <c r="A30" s="23" t="s">
        <v>6</v>
      </c>
      <c r="B30" s="4"/>
      <c r="C30" s="4"/>
      <c r="D30" s="36">
        <f>B30+C30</f>
        <v>0</v>
      </c>
      <c r="E30" s="4"/>
      <c r="F30" s="4"/>
      <c r="G30" s="36">
        <f t="shared" si="1"/>
        <v>0</v>
      </c>
      <c r="H30" s="4"/>
      <c r="I30" s="4"/>
      <c r="J30" s="36">
        <f t="shared" si="2"/>
        <v>0</v>
      </c>
    </row>
    <row r="31" spans="1:10" x14ac:dyDescent="0.25">
      <c r="A31" s="26" t="s">
        <v>7</v>
      </c>
      <c r="B31" s="34">
        <f t="shared" ref="B31:J31" si="3">SUM(B23:B30)</f>
        <v>0</v>
      </c>
      <c r="C31" s="34">
        <f t="shared" si="3"/>
        <v>0</v>
      </c>
      <c r="D31" s="34">
        <f t="shared" si="3"/>
        <v>0</v>
      </c>
      <c r="E31" s="34">
        <f t="shared" si="3"/>
        <v>0</v>
      </c>
      <c r="F31" s="34">
        <f t="shared" si="3"/>
        <v>0</v>
      </c>
      <c r="G31" s="34">
        <f t="shared" si="3"/>
        <v>0</v>
      </c>
      <c r="H31" s="34">
        <f t="shared" si="3"/>
        <v>0</v>
      </c>
      <c r="I31" s="34">
        <f t="shared" si="3"/>
        <v>0</v>
      </c>
      <c r="J31" s="34">
        <f t="shared" si="3"/>
        <v>0</v>
      </c>
    </row>
    <row r="32" spans="1:10" x14ac:dyDescent="0.25">
      <c r="D32" s="6"/>
      <c r="E32" s="6"/>
    </row>
    <row r="33" spans="1:11" x14ac:dyDescent="0.25">
      <c r="A33" s="105" t="s">
        <v>47</v>
      </c>
      <c r="B33" s="106"/>
      <c r="C33" s="107"/>
      <c r="D33" s="6"/>
      <c r="E33" s="6"/>
      <c r="K33" s="59" t="s">
        <v>76</v>
      </c>
    </row>
    <row r="34" spans="1:11" x14ac:dyDescent="0.25">
      <c r="A34" s="105" t="s">
        <v>13</v>
      </c>
      <c r="B34" s="107"/>
      <c r="C34" s="20" t="s">
        <v>7</v>
      </c>
    </row>
    <row r="35" spans="1:11" x14ac:dyDescent="0.25">
      <c r="A35" s="98" t="s">
        <v>91</v>
      </c>
      <c r="B35" s="99"/>
      <c r="C35" s="66"/>
    </row>
    <row r="36" spans="1:11" x14ac:dyDescent="0.25">
      <c r="A36" s="98" t="s">
        <v>92</v>
      </c>
      <c r="B36" s="99"/>
      <c r="C36" s="66"/>
    </row>
    <row r="37" spans="1:11" x14ac:dyDescent="0.25">
      <c r="A37" s="68" t="s">
        <v>87</v>
      </c>
      <c r="B37" s="65"/>
      <c r="C37" s="66"/>
    </row>
    <row r="38" spans="1:11" x14ac:dyDescent="0.25">
      <c r="A38" s="68" t="s">
        <v>88</v>
      </c>
      <c r="B38" s="68"/>
      <c r="C38" s="66"/>
    </row>
    <row r="39" spans="1:11" x14ac:dyDescent="0.25">
      <c r="A39" s="68" t="s">
        <v>93</v>
      </c>
      <c r="B39" s="68"/>
      <c r="C39" s="66"/>
    </row>
    <row r="40" spans="1:11" x14ac:dyDescent="0.25">
      <c r="A40" s="68" t="s">
        <v>89</v>
      </c>
      <c r="B40" s="68"/>
      <c r="C40" s="66"/>
    </row>
    <row r="41" spans="1:11" x14ac:dyDescent="0.25">
      <c r="A41" s="98" t="s">
        <v>94</v>
      </c>
      <c r="B41" s="99"/>
      <c r="C41" s="66"/>
    </row>
    <row r="42" spans="1:11" x14ac:dyDescent="0.25">
      <c r="A42" s="98" t="s">
        <v>90</v>
      </c>
      <c r="B42" s="99"/>
      <c r="C42" s="66"/>
    </row>
    <row r="43" spans="1:11" x14ac:dyDescent="0.25">
      <c r="A43" s="98"/>
      <c r="B43" s="99"/>
      <c r="C43" s="66"/>
    </row>
    <row r="44" spans="1:11" x14ac:dyDescent="0.25">
      <c r="A44" s="98"/>
      <c r="B44" s="99"/>
      <c r="C44" s="66"/>
    </row>
    <row r="45" spans="1:11" x14ac:dyDescent="0.25">
      <c r="A45" s="98"/>
      <c r="B45" s="99"/>
      <c r="C45" s="66"/>
    </row>
    <row r="46" spans="1:11" x14ac:dyDescent="0.25">
      <c r="A46" s="98"/>
      <c r="B46" s="99"/>
      <c r="C46" s="66"/>
    </row>
    <row r="47" spans="1:11" x14ac:dyDescent="0.25">
      <c r="A47" s="98"/>
      <c r="B47" s="99"/>
      <c r="C47" s="66"/>
    </row>
    <row r="48" spans="1:11" x14ac:dyDescent="0.25">
      <c r="A48" s="98"/>
      <c r="B48" s="99"/>
      <c r="C48" s="66"/>
    </row>
    <row r="49" spans="1:3" x14ac:dyDescent="0.25">
      <c r="A49" s="98"/>
      <c r="B49" s="99"/>
      <c r="C49" s="66"/>
    </row>
    <row r="50" spans="1:3" x14ac:dyDescent="0.25">
      <c r="A50" s="98"/>
      <c r="B50" s="99"/>
      <c r="C50" s="66"/>
    </row>
    <row r="51" spans="1:3" x14ac:dyDescent="0.25">
      <c r="A51" s="98"/>
      <c r="B51" s="99"/>
      <c r="C51" s="66"/>
    </row>
    <row r="52" spans="1:3" x14ac:dyDescent="0.25">
      <c r="A52" s="98"/>
      <c r="B52" s="99"/>
      <c r="C52" s="66"/>
    </row>
    <row r="53" spans="1:3" x14ac:dyDescent="0.25">
      <c r="A53" s="98"/>
      <c r="B53" s="99"/>
      <c r="C53" s="66"/>
    </row>
    <row r="54" spans="1:3" x14ac:dyDescent="0.25">
      <c r="A54" s="98"/>
      <c r="B54" s="99"/>
      <c r="C54" s="66"/>
    </row>
    <row r="55" spans="1:3" x14ac:dyDescent="0.25">
      <c r="A55" s="98"/>
      <c r="B55" s="99"/>
      <c r="C55" s="66"/>
    </row>
    <row r="56" spans="1:3" x14ac:dyDescent="0.25">
      <c r="A56" s="102"/>
      <c r="B56" s="103"/>
      <c r="C56" s="66"/>
    </row>
    <row r="57" spans="1:3" x14ac:dyDescent="0.25">
      <c r="A57" s="102"/>
      <c r="B57" s="103"/>
      <c r="C57" s="66"/>
    </row>
    <row r="58" spans="1:3" x14ac:dyDescent="0.25">
      <c r="A58" s="102"/>
      <c r="B58" s="103"/>
      <c r="C58" s="66"/>
    </row>
    <row r="59" spans="1:3" x14ac:dyDescent="0.25">
      <c r="A59" s="102"/>
      <c r="B59" s="103"/>
      <c r="C59" s="66"/>
    </row>
    <row r="60" spans="1:3" x14ac:dyDescent="0.25">
      <c r="A60" s="100"/>
      <c r="B60" s="101"/>
      <c r="C60" s="4"/>
    </row>
    <row r="61" spans="1:3" x14ac:dyDescent="0.25">
      <c r="A61" s="112" t="s">
        <v>48</v>
      </c>
      <c r="B61" s="113"/>
      <c r="C61" s="34">
        <f>SUM(C35:C60)</f>
        <v>0</v>
      </c>
    </row>
    <row r="62" spans="1:3" x14ac:dyDescent="0.25">
      <c r="A62" s="114" t="s">
        <v>14</v>
      </c>
      <c r="B62" s="115"/>
      <c r="C62" s="37">
        <f>D31-C61-C68</f>
        <v>0</v>
      </c>
    </row>
    <row r="63" spans="1:3" x14ac:dyDescent="0.25">
      <c r="A63" s="28"/>
      <c r="B63" s="28"/>
      <c r="C63" s="29"/>
    </row>
    <row r="64" spans="1:3" x14ac:dyDescent="0.25">
      <c r="A64" s="105" t="s">
        <v>55</v>
      </c>
      <c r="B64" s="106"/>
      <c r="C64" s="107"/>
    </row>
    <row r="65" spans="1:5" x14ac:dyDescent="0.25">
      <c r="A65" s="20" t="s">
        <v>33</v>
      </c>
      <c r="B65" s="20" t="s">
        <v>56</v>
      </c>
      <c r="C65" s="20" t="s">
        <v>57</v>
      </c>
    </row>
    <row r="66" spans="1:5" x14ac:dyDescent="0.25">
      <c r="A66" s="30"/>
      <c r="B66" s="30"/>
      <c r="C66" s="27"/>
    </row>
    <row r="67" spans="1:5" x14ac:dyDescent="0.25">
      <c r="A67" s="31"/>
      <c r="B67" s="31"/>
      <c r="C67" s="31"/>
    </row>
    <row r="68" spans="1:5" x14ac:dyDescent="0.25">
      <c r="A68" s="112" t="s">
        <v>64</v>
      </c>
      <c r="B68" s="113"/>
      <c r="C68" s="34">
        <f>SUM(C66:C67)</f>
        <v>0</v>
      </c>
    </row>
    <row r="69" spans="1:5" x14ac:dyDescent="0.25">
      <c r="A69" s="32" t="s">
        <v>50</v>
      </c>
      <c r="B69" s="32"/>
      <c r="C69" s="9"/>
      <c r="D69" s="9"/>
      <c r="E69" s="9"/>
    </row>
    <row r="70" spans="1:5" x14ac:dyDescent="0.25">
      <c r="A70" s="9"/>
      <c r="B70" s="9"/>
      <c r="C70" s="9"/>
      <c r="D70" s="9"/>
      <c r="E70" s="9"/>
    </row>
    <row r="71" spans="1:5" x14ac:dyDescent="0.25">
      <c r="A71" s="9"/>
      <c r="B71" s="9"/>
      <c r="C71" s="9"/>
      <c r="D71" s="9"/>
      <c r="E71" s="9"/>
    </row>
  </sheetData>
  <sheetProtection password="ECC5" sheet="1" insertColumns="0" insertRows="0" insertHyperlinks="0" deleteColumns="0" deleteRows="0"/>
  <mergeCells count="34">
    <mergeCell ref="A60:B60"/>
    <mergeCell ref="A61:B61"/>
    <mergeCell ref="A62:B62"/>
    <mergeCell ref="A64:C64"/>
    <mergeCell ref="A68:B68"/>
    <mergeCell ref="A59:B59"/>
    <mergeCell ref="A58:B58"/>
    <mergeCell ref="A47:B47"/>
    <mergeCell ref="A48:B48"/>
    <mergeCell ref="A49:B49"/>
    <mergeCell ref="A50:B50"/>
    <mergeCell ref="A52:B52"/>
    <mergeCell ref="A53:B53"/>
    <mergeCell ref="A54:B54"/>
    <mergeCell ref="A55:B55"/>
    <mergeCell ref="A56:B56"/>
    <mergeCell ref="A57:B57"/>
    <mergeCell ref="A51:B51"/>
    <mergeCell ref="A34:B34"/>
    <mergeCell ref="A35:B35"/>
    <mergeCell ref="A36:B36"/>
    <mergeCell ref="A41:B41"/>
    <mergeCell ref="A46:B46"/>
    <mergeCell ref="A42:B42"/>
    <mergeCell ref="A43:B43"/>
    <mergeCell ref="A44:B44"/>
    <mergeCell ref="A45:B45"/>
    <mergeCell ref="A33:C33"/>
    <mergeCell ref="A1:A3"/>
    <mergeCell ref="B1:E1"/>
    <mergeCell ref="B2:E2"/>
    <mergeCell ref="B3:E3"/>
    <mergeCell ref="A21:D21"/>
    <mergeCell ref="E21:J21"/>
  </mergeCells>
  <dataValidations count="1">
    <dataValidation type="list" allowBlank="1" showInputMessage="1" showErrorMessage="1" sqref="B60 A41:A60 A35:B36 B41:B55">
      <formula1>validacion</formula1>
    </dataValidation>
  </dataValidations>
  <pageMargins left="0" right="0" top="0" bottom="0" header="0.31496062992125984" footer="0.31496062992125984"/>
  <pageSetup scale="90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1"/>
  <dimension ref="A1:K71"/>
  <sheetViews>
    <sheetView workbookViewId="0">
      <selection activeCell="B16" sqref="B16"/>
    </sheetView>
  </sheetViews>
  <sheetFormatPr baseColWidth="10" defaultRowHeight="15" x14ac:dyDescent="0.25"/>
  <cols>
    <col min="1" max="1" width="23.7109375" style="3" customWidth="1"/>
    <col min="2" max="10" width="21.7109375" style="3" customWidth="1"/>
    <col min="11" max="16384" width="11.42578125" style="3"/>
  </cols>
  <sheetData>
    <row r="1" spans="1:5" s="16" customFormat="1" ht="18" customHeight="1" x14ac:dyDescent="0.35">
      <c r="A1" s="104"/>
      <c r="B1" s="108" t="s">
        <v>49</v>
      </c>
      <c r="C1" s="108"/>
      <c r="D1" s="108"/>
      <c r="E1" s="108"/>
    </row>
    <row r="2" spans="1:5" s="16" customFormat="1" ht="18" customHeight="1" x14ac:dyDescent="0.35">
      <c r="A2" s="104"/>
      <c r="B2" s="108" t="s">
        <v>39</v>
      </c>
      <c r="C2" s="108"/>
      <c r="D2" s="108"/>
      <c r="E2" s="108"/>
    </row>
    <row r="3" spans="1:5" s="16" customFormat="1" ht="18" customHeight="1" x14ac:dyDescent="0.25">
      <c r="A3" s="104"/>
      <c r="B3" s="109" t="s">
        <v>40</v>
      </c>
      <c r="C3" s="109"/>
      <c r="D3" s="109"/>
      <c r="E3" s="109"/>
    </row>
    <row r="5" spans="1:5" x14ac:dyDescent="0.25">
      <c r="A5" s="17" t="s">
        <v>41</v>
      </c>
      <c r="B5" s="40">
        <v>43871</v>
      </c>
      <c r="C5" s="17" t="s">
        <v>42</v>
      </c>
      <c r="D5" s="9"/>
      <c r="E5" s="9"/>
    </row>
    <row r="7" spans="1:5" x14ac:dyDescent="0.25">
      <c r="A7" s="19" t="s">
        <v>0</v>
      </c>
      <c r="B7" s="20" t="s">
        <v>1</v>
      </c>
    </row>
    <row r="8" spans="1:5" x14ac:dyDescent="0.25">
      <c r="A8" s="21" t="s">
        <v>2</v>
      </c>
      <c r="B8" s="4"/>
    </row>
    <row r="9" spans="1:5" x14ac:dyDescent="0.25">
      <c r="A9" s="21" t="s">
        <v>3</v>
      </c>
      <c r="B9" s="4"/>
    </row>
    <row r="10" spans="1:5" x14ac:dyDescent="0.25">
      <c r="A10" s="21" t="s">
        <v>75</v>
      </c>
      <c r="B10" s="4"/>
    </row>
    <row r="11" spans="1:5" x14ac:dyDescent="0.25">
      <c r="A11" s="21" t="s">
        <v>77</v>
      </c>
      <c r="B11" s="4"/>
    </row>
    <row r="12" spans="1:5" x14ac:dyDescent="0.25">
      <c r="A12" s="21" t="s">
        <v>78</v>
      </c>
      <c r="B12" s="4"/>
    </row>
    <row r="13" spans="1:5" x14ac:dyDescent="0.25">
      <c r="A13" s="21" t="s">
        <v>4</v>
      </c>
      <c r="B13" s="4"/>
    </row>
    <row r="14" spans="1:5" x14ac:dyDescent="0.25">
      <c r="A14" s="21" t="s">
        <v>5</v>
      </c>
      <c r="B14" s="4"/>
    </row>
    <row r="15" spans="1:5" x14ac:dyDescent="0.25">
      <c r="A15" s="21" t="s">
        <v>6</v>
      </c>
      <c r="B15" s="4"/>
    </row>
    <row r="16" spans="1:5" x14ac:dyDescent="0.25">
      <c r="A16" s="22" t="s">
        <v>7</v>
      </c>
      <c r="B16" s="34">
        <f>B8+B9+B10+B11+B12+B13+B14+B15</f>
        <v>0</v>
      </c>
    </row>
    <row r="18" spans="1:10" x14ac:dyDescent="0.25">
      <c r="A18" s="19" t="s">
        <v>43</v>
      </c>
      <c r="B18" s="20" t="s">
        <v>44</v>
      </c>
      <c r="C18" s="20" t="s">
        <v>8</v>
      </c>
      <c r="D18" s="20" t="s">
        <v>45</v>
      </c>
    </row>
    <row r="19" spans="1:10" x14ac:dyDescent="0.25">
      <c r="A19" s="23" t="s">
        <v>9</v>
      </c>
      <c r="B19" s="24"/>
      <c r="C19" s="35" t="e">
        <f>B19/D19</f>
        <v>#DIV/0!</v>
      </c>
      <c r="D19" s="24"/>
    </row>
    <row r="21" spans="1:10" ht="15" customHeight="1" x14ac:dyDescent="0.25">
      <c r="A21" s="105" t="s">
        <v>46</v>
      </c>
      <c r="B21" s="106"/>
      <c r="C21" s="106"/>
      <c r="D21" s="107"/>
      <c r="E21" s="110" t="s">
        <v>85</v>
      </c>
      <c r="F21" s="111"/>
      <c r="G21" s="111"/>
      <c r="H21" s="111"/>
      <c r="I21" s="111"/>
      <c r="J21" s="111"/>
    </row>
    <row r="22" spans="1:10" x14ac:dyDescent="0.25">
      <c r="A22" s="20" t="s">
        <v>0</v>
      </c>
      <c r="B22" s="20" t="s">
        <v>10</v>
      </c>
      <c r="C22" s="20" t="s">
        <v>11</v>
      </c>
      <c r="D22" s="20" t="s">
        <v>12</v>
      </c>
      <c r="E22" s="20" t="s">
        <v>80</v>
      </c>
      <c r="F22" s="20" t="s">
        <v>79</v>
      </c>
      <c r="G22" s="20" t="s">
        <v>83</v>
      </c>
      <c r="H22" s="20" t="s">
        <v>81</v>
      </c>
      <c r="I22" s="20" t="s">
        <v>82</v>
      </c>
      <c r="J22" s="20" t="s">
        <v>84</v>
      </c>
    </row>
    <row r="23" spans="1:10" x14ac:dyDescent="0.25">
      <c r="A23" s="23" t="s">
        <v>2</v>
      </c>
      <c r="B23" s="4"/>
      <c r="C23" s="4"/>
      <c r="D23" s="36">
        <f t="shared" ref="D23:D29" si="0">B23+C23</f>
        <v>0</v>
      </c>
      <c r="E23" s="4"/>
      <c r="F23" s="4"/>
      <c r="G23" s="36">
        <f t="shared" ref="G23:G30" si="1">E23+F23</f>
        <v>0</v>
      </c>
      <c r="H23" s="4"/>
      <c r="I23" s="4"/>
      <c r="J23" s="36">
        <f t="shared" ref="J23:J30" si="2">H23+I23</f>
        <v>0</v>
      </c>
    </row>
    <row r="24" spans="1:10" x14ac:dyDescent="0.25">
      <c r="A24" s="25" t="s">
        <v>3</v>
      </c>
      <c r="B24" s="4"/>
      <c r="C24" s="4"/>
      <c r="D24" s="36">
        <f>B24+C24</f>
        <v>0</v>
      </c>
      <c r="E24" s="4"/>
      <c r="F24" s="4"/>
      <c r="G24" s="36">
        <f t="shared" si="1"/>
        <v>0</v>
      </c>
      <c r="H24" s="4"/>
      <c r="I24" s="4"/>
      <c r="J24" s="36">
        <f t="shared" si="2"/>
        <v>0</v>
      </c>
    </row>
    <row r="25" spans="1:10" x14ac:dyDescent="0.25">
      <c r="A25" s="21" t="s">
        <v>75</v>
      </c>
      <c r="B25" s="4"/>
      <c r="C25" s="4"/>
      <c r="D25" s="36">
        <f>B25+C25</f>
        <v>0</v>
      </c>
      <c r="E25" s="4"/>
      <c r="F25" s="4"/>
      <c r="G25" s="36">
        <f t="shared" si="1"/>
        <v>0</v>
      </c>
      <c r="H25" s="4"/>
      <c r="I25" s="4"/>
      <c r="J25" s="36">
        <f t="shared" si="2"/>
        <v>0</v>
      </c>
    </row>
    <row r="26" spans="1:10" x14ac:dyDescent="0.25">
      <c r="A26" s="61" t="s">
        <v>77</v>
      </c>
      <c r="B26" s="4"/>
      <c r="C26" s="4"/>
      <c r="D26" s="36">
        <f>B26+C26</f>
        <v>0</v>
      </c>
      <c r="E26" s="4"/>
      <c r="F26" s="4"/>
      <c r="G26" s="36">
        <f t="shared" si="1"/>
        <v>0</v>
      </c>
      <c r="H26" s="4"/>
      <c r="I26" s="4"/>
      <c r="J26" s="36">
        <f t="shared" si="2"/>
        <v>0</v>
      </c>
    </row>
    <row r="27" spans="1:10" x14ac:dyDescent="0.25">
      <c r="A27" s="61" t="s">
        <v>78</v>
      </c>
      <c r="B27" s="4"/>
      <c r="C27" s="4"/>
      <c r="D27" s="36">
        <f t="shared" si="0"/>
        <v>0</v>
      </c>
      <c r="E27" s="4"/>
      <c r="F27" s="4"/>
      <c r="G27" s="36">
        <f t="shared" si="1"/>
        <v>0</v>
      </c>
      <c r="H27" s="4"/>
      <c r="I27" s="4"/>
      <c r="J27" s="36">
        <f t="shared" si="2"/>
        <v>0</v>
      </c>
    </row>
    <row r="28" spans="1:10" x14ac:dyDescent="0.25">
      <c r="A28" s="23" t="s">
        <v>4</v>
      </c>
      <c r="B28" s="4"/>
      <c r="C28" s="4"/>
      <c r="D28" s="36">
        <f t="shared" si="0"/>
        <v>0</v>
      </c>
      <c r="E28" s="4"/>
      <c r="F28" s="4"/>
      <c r="G28" s="36">
        <f t="shared" si="1"/>
        <v>0</v>
      </c>
      <c r="H28" s="4"/>
      <c r="I28" s="4"/>
      <c r="J28" s="36">
        <f t="shared" si="2"/>
        <v>0</v>
      </c>
    </row>
    <row r="29" spans="1:10" x14ac:dyDescent="0.25">
      <c r="A29" s="23" t="s">
        <v>5</v>
      </c>
      <c r="B29" s="4"/>
      <c r="C29" s="4"/>
      <c r="D29" s="36">
        <f t="shared" si="0"/>
        <v>0</v>
      </c>
      <c r="E29" s="4"/>
      <c r="F29" s="4"/>
      <c r="G29" s="36">
        <f t="shared" si="1"/>
        <v>0</v>
      </c>
      <c r="H29" s="4"/>
      <c r="I29" s="4"/>
      <c r="J29" s="36">
        <f t="shared" si="2"/>
        <v>0</v>
      </c>
    </row>
    <row r="30" spans="1:10" x14ac:dyDescent="0.25">
      <c r="A30" s="23" t="s">
        <v>6</v>
      </c>
      <c r="B30" s="4"/>
      <c r="C30" s="4"/>
      <c r="D30" s="36">
        <f>B30+C30</f>
        <v>0</v>
      </c>
      <c r="E30" s="4"/>
      <c r="F30" s="4"/>
      <c r="G30" s="36">
        <f t="shared" si="1"/>
        <v>0</v>
      </c>
      <c r="H30" s="4"/>
      <c r="I30" s="4"/>
      <c r="J30" s="36">
        <f t="shared" si="2"/>
        <v>0</v>
      </c>
    </row>
    <row r="31" spans="1:10" x14ac:dyDescent="0.25">
      <c r="A31" s="26" t="s">
        <v>7</v>
      </c>
      <c r="B31" s="34">
        <f t="shared" ref="B31:J31" si="3">SUM(B23:B30)</f>
        <v>0</v>
      </c>
      <c r="C31" s="34">
        <f t="shared" si="3"/>
        <v>0</v>
      </c>
      <c r="D31" s="34">
        <f t="shared" si="3"/>
        <v>0</v>
      </c>
      <c r="E31" s="34">
        <f t="shared" si="3"/>
        <v>0</v>
      </c>
      <c r="F31" s="34">
        <f t="shared" si="3"/>
        <v>0</v>
      </c>
      <c r="G31" s="34">
        <f t="shared" si="3"/>
        <v>0</v>
      </c>
      <c r="H31" s="34">
        <f t="shared" si="3"/>
        <v>0</v>
      </c>
      <c r="I31" s="34">
        <f t="shared" si="3"/>
        <v>0</v>
      </c>
      <c r="J31" s="34">
        <f t="shared" si="3"/>
        <v>0</v>
      </c>
    </row>
    <row r="32" spans="1:10" x14ac:dyDescent="0.25">
      <c r="D32" s="6"/>
      <c r="E32" s="6"/>
    </row>
    <row r="33" spans="1:11" x14ac:dyDescent="0.25">
      <c r="A33" s="105" t="s">
        <v>47</v>
      </c>
      <c r="B33" s="106"/>
      <c r="C33" s="107"/>
      <c r="D33" s="6"/>
      <c r="E33" s="6"/>
      <c r="K33" s="59" t="s">
        <v>76</v>
      </c>
    </row>
    <row r="34" spans="1:11" x14ac:dyDescent="0.25">
      <c r="A34" s="105" t="s">
        <v>13</v>
      </c>
      <c r="B34" s="107"/>
      <c r="C34" s="20" t="s">
        <v>7</v>
      </c>
    </row>
    <row r="35" spans="1:11" x14ac:dyDescent="0.25">
      <c r="A35" s="98" t="s">
        <v>91</v>
      </c>
      <c r="B35" s="99"/>
      <c r="C35" s="66"/>
    </row>
    <row r="36" spans="1:11" x14ac:dyDescent="0.25">
      <c r="A36" s="98" t="s">
        <v>92</v>
      </c>
      <c r="B36" s="99"/>
      <c r="C36" s="66"/>
    </row>
    <row r="37" spans="1:11" x14ac:dyDescent="0.25">
      <c r="A37" s="68" t="s">
        <v>87</v>
      </c>
      <c r="B37" s="65"/>
      <c r="C37" s="66"/>
    </row>
    <row r="38" spans="1:11" x14ac:dyDescent="0.25">
      <c r="A38" s="68" t="s">
        <v>88</v>
      </c>
      <c r="B38" s="68"/>
      <c r="C38" s="66"/>
    </row>
    <row r="39" spans="1:11" x14ac:dyDescent="0.25">
      <c r="A39" s="68" t="s">
        <v>93</v>
      </c>
      <c r="B39" s="68"/>
      <c r="C39" s="66"/>
    </row>
    <row r="40" spans="1:11" x14ac:dyDescent="0.25">
      <c r="A40" s="68" t="s">
        <v>89</v>
      </c>
      <c r="B40" s="68"/>
      <c r="C40" s="66"/>
    </row>
    <row r="41" spans="1:11" x14ac:dyDescent="0.25">
      <c r="A41" s="98" t="s">
        <v>94</v>
      </c>
      <c r="B41" s="99"/>
      <c r="C41" s="66"/>
    </row>
    <row r="42" spans="1:11" x14ac:dyDescent="0.25">
      <c r="A42" s="98" t="s">
        <v>90</v>
      </c>
      <c r="B42" s="99"/>
      <c r="C42" s="66"/>
    </row>
    <row r="43" spans="1:11" x14ac:dyDescent="0.25">
      <c r="A43" s="98"/>
      <c r="B43" s="99"/>
      <c r="C43" s="66"/>
    </row>
    <row r="44" spans="1:11" x14ac:dyDescent="0.25">
      <c r="A44" s="98"/>
      <c r="B44" s="99"/>
      <c r="C44" s="66"/>
    </row>
    <row r="45" spans="1:11" x14ac:dyDescent="0.25">
      <c r="A45" s="98"/>
      <c r="B45" s="99"/>
      <c r="C45" s="66"/>
    </row>
    <row r="46" spans="1:11" x14ac:dyDescent="0.25">
      <c r="A46" s="98"/>
      <c r="B46" s="99"/>
      <c r="C46" s="66"/>
    </row>
    <row r="47" spans="1:11" x14ac:dyDescent="0.25">
      <c r="A47" s="98"/>
      <c r="B47" s="99"/>
      <c r="C47" s="66"/>
    </row>
    <row r="48" spans="1:11" x14ac:dyDescent="0.25">
      <c r="A48" s="98"/>
      <c r="B48" s="99"/>
      <c r="C48" s="66"/>
    </row>
    <row r="49" spans="1:3" x14ac:dyDescent="0.25">
      <c r="A49" s="98"/>
      <c r="B49" s="99"/>
      <c r="C49" s="66"/>
    </row>
    <row r="50" spans="1:3" x14ac:dyDescent="0.25">
      <c r="A50" s="98"/>
      <c r="B50" s="99"/>
      <c r="C50" s="66"/>
    </row>
    <row r="51" spans="1:3" x14ac:dyDescent="0.25">
      <c r="A51" s="98"/>
      <c r="B51" s="99"/>
      <c r="C51" s="66"/>
    </row>
    <row r="52" spans="1:3" x14ac:dyDescent="0.25">
      <c r="A52" s="98"/>
      <c r="B52" s="99"/>
      <c r="C52" s="66"/>
    </row>
    <row r="53" spans="1:3" x14ac:dyDescent="0.25">
      <c r="A53" s="98"/>
      <c r="B53" s="99"/>
      <c r="C53" s="66"/>
    </row>
    <row r="54" spans="1:3" x14ac:dyDescent="0.25">
      <c r="A54" s="98"/>
      <c r="B54" s="99"/>
      <c r="C54" s="66"/>
    </row>
    <row r="55" spans="1:3" x14ac:dyDescent="0.25">
      <c r="A55" s="98"/>
      <c r="B55" s="99"/>
      <c r="C55" s="66"/>
    </row>
    <row r="56" spans="1:3" x14ac:dyDescent="0.25">
      <c r="A56" s="102"/>
      <c r="B56" s="103"/>
      <c r="C56" s="66"/>
    </row>
    <row r="57" spans="1:3" x14ac:dyDescent="0.25">
      <c r="A57" s="102"/>
      <c r="B57" s="103"/>
      <c r="C57" s="66"/>
    </row>
    <row r="58" spans="1:3" x14ac:dyDescent="0.25">
      <c r="A58" s="102"/>
      <c r="B58" s="103"/>
      <c r="C58" s="66"/>
    </row>
    <row r="59" spans="1:3" x14ac:dyDescent="0.25">
      <c r="A59" s="102"/>
      <c r="B59" s="103"/>
      <c r="C59" s="66"/>
    </row>
    <row r="60" spans="1:3" x14ac:dyDescent="0.25">
      <c r="A60" s="100"/>
      <c r="B60" s="101"/>
      <c r="C60" s="4"/>
    </row>
    <row r="61" spans="1:3" x14ac:dyDescent="0.25">
      <c r="A61" s="112" t="s">
        <v>48</v>
      </c>
      <c r="B61" s="113"/>
      <c r="C61" s="34">
        <f>SUM(C35:C60)</f>
        <v>0</v>
      </c>
    </row>
    <row r="62" spans="1:3" x14ac:dyDescent="0.25">
      <c r="A62" s="114" t="s">
        <v>14</v>
      </c>
      <c r="B62" s="115"/>
      <c r="C62" s="37">
        <f>D31-C61-C68</f>
        <v>0</v>
      </c>
    </row>
    <row r="63" spans="1:3" x14ac:dyDescent="0.25">
      <c r="A63" s="28"/>
      <c r="B63" s="28"/>
      <c r="C63" s="29"/>
    </row>
    <row r="64" spans="1:3" x14ac:dyDescent="0.25">
      <c r="A64" s="105" t="s">
        <v>55</v>
      </c>
      <c r="B64" s="106"/>
      <c r="C64" s="107"/>
    </row>
    <row r="65" spans="1:5" x14ac:dyDescent="0.25">
      <c r="A65" s="20" t="s">
        <v>33</v>
      </c>
      <c r="B65" s="20" t="s">
        <v>56</v>
      </c>
      <c r="C65" s="20" t="s">
        <v>57</v>
      </c>
    </row>
    <row r="66" spans="1:5" x14ac:dyDescent="0.25">
      <c r="A66" s="30"/>
      <c r="B66" s="30"/>
      <c r="C66" s="27"/>
    </row>
    <row r="67" spans="1:5" x14ac:dyDescent="0.25">
      <c r="A67" s="31"/>
      <c r="B67" s="31"/>
      <c r="C67" s="31"/>
    </row>
    <row r="68" spans="1:5" x14ac:dyDescent="0.25">
      <c r="A68" s="112" t="s">
        <v>64</v>
      </c>
      <c r="B68" s="113"/>
      <c r="C68" s="34">
        <f>SUM(C66:C67)</f>
        <v>0</v>
      </c>
    </row>
    <row r="69" spans="1:5" x14ac:dyDescent="0.25">
      <c r="A69" s="32" t="s">
        <v>50</v>
      </c>
      <c r="B69" s="32"/>
      <c r="C69" s="9"/>
      <c r="D69" s="9"/>
      <c r="E69" s="9"/>
    </row>
    <row r="70" spans="1:5" x14ac:dyDescent="0.25">
      <c r="A70" s="9"/>
      <c r="B70" s="9"/>
      <c r="C70" s="9"/>
      <c r="D70" s="9"/>
      <c r="E70" s="9"/>
    </row>
    <row r="71" spans="1:5" x14ac:dyDescent="0.25">
      <c r="A71" s="9"/>
      <c r="B71" s="9"/>
      <c r="C71" s="9"/>
      <c r="D71" s="9"/>
      <c r="E71" s="9"/>
    </row>
  </sheetData>
  <sheetProtection password="ECC5" sheet="1" insertColumns="0" insertRows="0" insertHyperlinks="0" deleteColumns="0" deleteRows="0"/>
  <mergeCells count="34">
    <mergeCell ref="A60:B60"/>
    <mergeCell ref="A61:B61"/>
    <mergeCell ref="A62:B62"/>
    <mergeCell ref="A64:C64"/>
    <mergeCell ref="A68:B68"/>
    <mergeCell ref="A59:B59"/>
    <mergeCell ref="A58:B58"/>
    <mergeCell ref="A47:B47"/>
    <mergeCell ref="A48:B48"/>
    <mergeCell ref="A49:B49"/>
    <mergeCell ref="A50:B50"/>
    <mergeCell ref="A52:B52"/>
    <mergeCell ref="A53:B53"/>
    <mergeCell ref="A54:B54"/>
    <mergeCell ref="A55:B55"/>
    <mergeCell ref="A56:B56"/>
    <mergeCell ref="A57:B57"/>
    <mergeCell ref="A51:B51"/>
    <mergeCell ref="A34:B34"/>
    <mergeCell ref="A35:B35"/>
    <mergeCell ref="A36:B36"/>
    <mergeCell ref="A41:B41"/>
    <mergeCell ref="A46:B46"/>
    <mergeCell ref="A42:B42"/>
    <mergeCell ref="A43:B43"/>
    <mergeCell ref="A44:B44"/>
    <mergeCell ref="A45:B45"/>
    <mergeCell ref="A33:C33"/>
    <mergeCell ref="A1:A3"/>
    <mergeCell ref="B1:E1"/>
    <mergeCell ref="B2:E2"/>
    <mergeCell ref="B3:E3"/>
    <mergeCell ref="A21:D21"/>
    <mergeCell ref="E21:J21"/>
  </mergeCells>
  <dataValidations count="1">
    <dataValidation type="list" allowBlank="1" showInputMessage="1" showErrorMessage="1" sqref="B60 A41:A60 A35:B36 B41:B55">
      <formula1>validacion</formula1>
    </dataValidation>
  </dataValidations>
  <pageMargins left="0" right="0" top="0" bottom="0" header="0.31496062992125984" footer="0.31496062992125984"/>
  <pageSetup scale="90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2"/>
  <dimension ref="A1:K71"/>
  <sheetViews>
    <sheetView workbookViewId="0">
      <selection activeCell="B5" sqref="B5"/>
    </sheetView>
  </sheetViews>
  <sheetFormatPr baseColWidth="10" defaultRowHeight="15" x14ac:dyDescent="0.25"/>
  <cols>
    <col min="1" max="1" width="23.7109375" style="3" customWidth="1"/>
    <col min="2" max="10" width="21.7109375" style="3" customWidth="1"/>
    <col min="11" max="16384" width="11.42578125" style="3"/>
  </cols>
  <sheetData>
    <row r="1" spans="1:5" s="16" customFormat="1" ht="18" customHeight="1" x14ac:dyDescent="0.35">
      <c r="A1" s="104"/>
      <c r="B1" s="108" t="s">
        <v>49</v>
      </c>
      <c r="C1" s="108"/>
      <c r="D1" s="108"/>
      <c r="E1" s="108"/>
    </row>
    <row r="2" spans="1:5" s="16" customFormat="1" ht="18" customHeight="1" x14ac:dyDescent="0.35">
      <c r="A2" s="104"/>
      <c r="B2" s="108" t="s">
        <v>39</v>
      </c>
      <c r="C2" s="108"/>
      <c r="D2" s="108"/>
      <c r="E2" s="108"/>
    </row>
    <row r="3" spans="1:5" s="16" customFormat="1" ht="18" customHeight="1" x14ac:dyDescent="0.25">
      <c r="A3" s="104"/>
      <c r="B3" s="109" t="s">
        <v>40</v>
      </c>
      <c r="C3" s="109"/>
      <c r="D3" s="109"/>
      <c r="E3" s="109"/>
    </row>
    <row r="5" spans="1:5" x14ac:dyDescent="0.25">
      <c r="A5" s="17" t="s">
        <v>41</v>
      </c>
      <c r="B5" s="40">
        <v>43872</v>
      </c>
      <c r="C5" s="17" t="s">
        <v>42</v>
      </c>
      <c r="D5" s="9"/>
      <c r="E5" s="9"/>
    </row>
    <row r="7" spans="1:5" x14ac:dyDescent="0.25">
      <c r="A7" s="19" t="s">
        <v>0</v>
      </c>
      <c r="B7" s="20" t="s">
        <v>1</v>
      </c>
    </row>
    <row r="8" spans="1:5" x14ac:dyDescent="0.25">
      <c r="A8" s="21" t="s">
        <v>2</v>
      </c>
      <c r="B8" s="4"/>
    </row>
    <row r="9" spans="1:5" x14ac:dyDescent="0.25">
      <c r="A9" s="21" t="s">
        <v>3</v>
      </c>
      <c r="B9" s="4"/>
    </row>
    <row r="10" spans="1:5" x14ac:dyDescent="0.25">
      <c r="A10" s="21" t="s">
        <v>75</v>
      </c>
      <c r="B10" s="4"/>
    </row>
    <row r="11" spans="1:5" x14ac:dyDescent="0.25">
      <c r="A11" s="21" t="s">
        <v>77</v>
      </c>
      <c r="B11" s="4"/>
    </row>
    <row r="12" spans="1:5" x14ac:dyDescent="0.25">
      <c r="A12" s="21" t="s">
        <v>78</v>
      </c>
      <c r="B12" s="4"/>
    </row>
    <row r="13" spans="1:5" x14ac:dyDescent="0.25">
      <c r="A13" s="21" t="s">
        <v>4</v>
      </c>
      <c r="B13" s="4"/>
    </row>
    <row r="14" spans="1:5" x14ac:dyDescent="0.25">
      <c r="A14" s="21" t="s">
        <v>5</v>
      </c>
      <c r="B14" s="4"/>
    </row>
    <row r="15" spans="1:5" x14ac:dyDescent="0.25">
      <c r="A15" s="21" t="s">
        <v>6</v>
      </c>
      <c r="B15" s="4"/>
    </row>
    <row r="16" spans="1:5" x14ac:dyDescent="0.25">
      <c r="A16" s="22" t="s">
        <v>7</v>
      </c>
      <c r="B16" s="34">
        <f>B8+B9+B10+B11+B12+B13+B14+B15</f>
        <v>0</v>
      </c>
    </row>
    <row r="18" spans="1:10" x14ac:dyDescent="0.25">
      <c r="A18" s="19" t="s">
        <v>43</v>
      </c>
      <c r="B18" s="20" t="s">
        <v>44</v>
      </c>
      <c r="C18" s="20" t="s">
        <v>8</v>
      </c>
      <c r="D18" s="20" t="s">
        <v>45</v>
      </c>
    </row>
    <row r="19" spans="1:10" x14ac:dyDescent="0.25">
      <c r="A19" s="23" t="s">
        <v>9</v>
      </c>
      <c r="B19" s="24"/>
      <c r="C19" s="35" t="e">
        <f>B19/D19</f>
        <v>#DIV/0!</v>
      </c>
      <c r="D19" s="24"/>
    </row>
    <row r="21" spans="1:10" ht="15" customHeight="1" x14ac:dyDescent="0.25">
      <c r="A21" s="105" t="s">
        <v>46</v>
      </c>
      <c r="B21" s="106"/>
      <c r="C21" s="106"/>
      <c r="D21" s="107"/>
      <c r="E21" s="110" t="s">
        <v>85</v>
      </c>
      <c r="F21" s="111"/>
      <c r="G21" s="111"/>
      <c r="H21" s="111"/>
      <c r="I21" s="111"/>
      <c r="J21" s="111"/>
    </row>
    <row r="22" spans="1:10" x14ac:dyDescent="0.25">
      <c r="A22" s="20" t="s">
        <v>0</v>
      </c>
      <c r="B22" s="20" t="s">
        <v>10</v>
      </c>
      <c r="C22" s="20" t="s">
        <v>11</v>
      </c>
      <c r="D22" s="20" t="s">
        <v>12</v>
      </c>
      <c r="E22" s="20" t="s">
        <v>80</v>
      </c>
      <c r="F22" s="20" t="s">
        <v>79</v>
      </c>
      <c r="G22" s="20" t="s">
        <v>83</v>
      </c>
      <c r="H22" s="20" t="s">
        <v>81</v>
      </c>
      <c r="I22" s="20" t="s">
        <v>82</v>
      </c>
      <c r="J22" s="20" t="s">
        <v>84</v>
      </c>
    </row>
    <row r="23" spans="1:10" x14ac:dyDescent="0.25">
      <c r="A23" s="23" t="s">
        <v>2</v>
      </c>
      <c r="B23" s="4"/>
      <c r="C23" s="4"/>
      <c r="D23" s="36">
        <f t="shared" ref="D23:D29" si="0">B23+C23</f>
        <v>0</v>
      </c>
      <c r="E23" s="4"/>
      <c r="F23" s="4"/>
      <c r="G23" s="36">
        <f t="shared" ref="G23:G30" si="1">E23+F23</f>
        <v>0</v>
      </c>
      <c r="H23" s="4"/>
      <c r="I23" s="4"/>
      <c r="J23" s="36">
        <f t="shared" ref="J23:J30" si="2">H23+I23</f>
        <v>0</v>
      </c>
    </row>
    <row r="24" spans="1:10" x14ac:dyDescent="0.25">
      <c r="A24" s="25" t="s">
        <v>3</v>
      </c>
      <c r="B24" s="4"/>
      <c r="C24" s="4"/>
      <c r="D24" s="36">
        <f>B24+C24</f>
        <v>0</v>
      </c>
      <c r="E24" s="4"/>
      <c r="F24" s="4"/>
      <c r="G24" s="36">
        <f t="shared" si="1"/>
        <v>0</v>
      </c>
      <c r="H24" s="4"/>
      <c r="I24" s="4"/>
      <c r="J24" s="36">
        <f t="shared" si="2"/>
        <v>0</v>
      </c>
    </row>
    <row r="25" spans="1:10" x14ac:dyDescent="0.25">
      <c r="A25" s="21" t="s">
        <v>75</v>
      </c>
      <c r="B25" s="4"/>
      <c r="C25" s="4"/>
      <c r="D25" s="36">
        <f>B25+C25</f>
        <v>0</v>
      </c>
      <c r="E25" s="4"/>
      <c r="F25" s="4"/>
      <c r="G25" s="36">
        <f t="shared" si="1"/>
        <v>0</v>
      </c>
      <c r="H25" s="4"/>
      <c r="I25" s="4"/>
      <c r="J25" s="36">
        <f t="shared" si="2"/>
        <v>0</v>
      </c>
    </row>
    <row r="26" spans="1:10" x14ac:dyDescent="0.25">
      <c r="A26" s="61" t="s">
        <v>77</v>
      </c>
      <c r="B26" s="4"/>
      <c r="C26" s="4"/>
      <c r="D26" s="36">
        <f>B26+C26</f>
        <v>0</v>
      </c>
      <c r="E26" s="4"/>
      <c r="F26" s="4"/>
      <c r="G26" s="36">
        <f t="shared" si="1"/>
        <v>0</v>
      </c>
      <c r="H26" s="4"/>
      <c r="I26" s="4"/>
      <c r="J26" s="36">
        <f t="shared" si="2"/>
        <v>0</v>
      </c>
    </row>
    <row r="27" spans="1:10" x14ac:dyDescent="0.25">
      <c r="A27" s="61" t="s">
        <v>78</v>
      </c>
      <c r="B27" s="4"/>
      <c r="C27" s="4"/>
      <c r="D27" s="36">
        <f t="shared" si="0"/>
        <v>0</v>
      </c>
      <c r="E27" s="4"/>
      <c r="F27" s="4"/>
      <c r="G27" s="36">
        <f t="shared" si="1"/>
        <v>0</v>
      </c>
      <c r="H27" s="4"/>
      <c r="I27" s="4"/>
      <c r="J27" s="36">
        <f t="shared" si="2"/>
        <v>0</v>
      </c>
    </row>
    <row r="28" spans="1:10" x14ac:dyDescent="0.25">
      <c r="A28" s="23" t="s">
        <v>4</v>
      </c>
      <c r="B28" s="4"/>
      <c r="C28" s="4"/>
      <c r="D28" s="36">
        <f t="shared" si="0"/>
        <v>0</v>
      </c>
      <c r="E28" s="4"/>
      <c r="F28" s="4"/>
      <c r="G28" s="36">
        <f t="shared" si="1"/>
        <v>0</v>
      </c>
      <c r="H28" s="4"/>
      <c r="I28" s="4"/>
      <c r="J28" s="36">
        <f t="shared" si="2"/>
        <v>0</v>
      </c>
    </row>
    <row r="29" spans="1:10" x14ac:dyDescent="0.25">
      <c r="A29" s="23" t="s">
        <v>5</v>
      </c>
      <c r="B29" s="4"/>
      <c r="C29" s="4"/>
      <c r="D29" s="36">
        <f t="shared" si="0"/>
        <v>0</v>
      </c>
      <c r="E29" s="4"/>
      <c r="F29" s="4"/>
      <c r="G29" s="36">
        <f t="shared" si="1"/>
        <v>0</v>
      </c>
      <c r="H29" s="4"/>
      <c r="I29" s="4"/>
      <c r="J29" s="36">
        <f t="shared" si="2"/>
        <v>0</v>
      </c>
    </row>
    <row r="30" spans="1:10" x14ac:dyDescent="0.25">
      <c r="A30" s="23" t="s">
        <v>6</v>
      </c>
      <c r="B30" s="4"/>
      <c r="C30" s="4"/>
      <c r="D30" s="36">
        <f>B30+C30</f>
        <v>0</v>
      </c>
      <c r="E30" s="4"/>
      <c r="F30" s="4"/>
      <c r="G30" s="36">
        <f t="shared" si="1"/>
        <v>0</v>
      </c>
      <c r="H30" s="4"/>
      <c r="I30" s="4"/>
      <c r="J30" s="36">
        <f t="shared" si="2"/>
        <v>0</v>
      </c>
    </row>
    <row r="31" spans="1:10" x14ac:dyDescent="0.25">
      <c r="A31" s="26" t="s">
        <v>7</v>
      </c>
      <c r="B31" s="34">
        <f t="shared" ref="B31:J31" si="3">SUM(B23:B30)</f>
        <v>0</v>
      </c>
      <c r="C31" s="34">
        <f t="shared" si="3"/>
        <v>0</v>
      </c>
      <c r="D31" s="34">
        <f t="shared" si="3"/>
        <v>0</v>
      </c>
      <c r="E31" s="34">
        <f t="shared" si="3"/>
        <v>0</v>
      </c>
      <c r="F31" s="34">
        <f t="shared" si="3"/>
        <v>0</v>
      </c>
      <c r="G31" s="34">
        <f t="shared" si="3"/>
        <v>0</v>
      </c>
      <c r="H31" s="34">
        <f t="shared" si="3"/>
        <v>0</v>
      </c>
      <c r="I31" s="34">
        <f t="shared" si="3"/>
        <v>0</v>
      </c>
      <c r="J31" s="34">
        <f t="shared" si="3"/>
        <v>0</v>
      </c>
    </row>
    <row r="32" spans="1:10" x14ac:dyDescent="0.25">
      <c r="D32" s="6"/>
      <c r="E32" s="6"/>
    </row>
    <row r="33" spans="1:11" x14ac:dyDescent="0.25">
      <c r="A33" s="105" t="s">
        <v>47</v>
      </c>
      <c r="B33" s="106"/>
      <c r="C33" s="107"/>
      <c r="D33" s="6"/>
      <c r="E33" s="6"/>
      <c r="K33" s="59" t="s">
        <v>76</v>
      </c>
    </row>
    <row r="34" spans="1:11" x14ac:dyDescent="0.25">
      <c r="A34" s="105" t="s">
        <v>13</v>
      </c>
      <c r="B34" s="107"/>
      <c r="C34" s="20" t="s">
        <v>7</v>
      </c>
    </row>
    <row r="35" spans="1:11" x14ac:dyDescent="0.25">
      <c r="A35" s="98" t="s">
        <v>91</v>
      </c>
      <c r="B35" s="99"/>
      <c r="C35" s="66"/>
    </row>
    <row r="36" spans="1:11" x14ac:dyDescent="0.25">
      <c r="A36" s="98" t="s">
        <v>92</v>
      </c>
      <c r="B36" s="99"/>
      <c r="C36" s="66"/>
    </row>
    <row r="37" spans="1:11" x14ac:dyDescent="0.25">
      <c r="A37" s="68" t="s">
        <v>87</v>
      </c>
      <c r="B37" s="65"/>
      <c r="C37" s="66"/>
    </row>
    <row r="38" spans="1:11" x14ac:dyDescent="0.25">
      <c r="A38" s="68" t="s">
        <v>88</v>
      </c>
      <c r="B38" s="68"/>
      <c r="C38" s="66"/>
    </row>
    <row r="39" spans="1:11" x14ac:dyDescent="0.25">
      <c r="A39" s="68" t="s">
        <v>93</v>
      </c>
      <c r="B39" s="68"/>
      <c r="C39" s="66"/>
    </row>
    <row r="40" spans="1:11" x14ac:dyDescent="0.25">
      <c r="A40" s="68" t="s">
        <v>89</v>
      </c>
      <c r="B40" s="68"/>
      <c r="C40" s="66"/>
    </row>
    <row r="41" spans="1:11" x14ac:dyDescent="0.25">
      <c r="A41" s="98" t="s">
        <v>94</v>
      </c>
      <c r="B41" s="99"/>
      <c r="C41" s="66"/>
    </row>
    <row r="42" spans="1:11" x14ac:dyDescent="0.25">
      <c r="A42" s="98" t="s">
        <v>90</v>
      </c>
      <c r="B42" s="99"/>
      <c r="C42" s="66"/>
    </row>
    <row r="43" spans="1:11" x14ac:dyDescent="0.25">
      <c r="A43" s="98"/>
      <c r="B43" s="99"/>
      <c r="C43" s="66"/>
    </row>
    <row r="44" spans="1:11" x14ac:dyDescent="0.25">
      <c r="A44" s="98"/>
      <c r="B44" s="99"/>
      <c r="C44" s="66"/>
    </row>
    <row r="45" spans="1:11" x14ac:dyDescent="0.25">
      <c r="A45" s="98"/>
      <c r="B45" s="99"/>
      <c r="C45" s="66"/>
    </row>
    <row r="46" spans="1:11" x14ac:dyDescent="0.25">
      <c r="A46" s="98"/>
      <c r="B46" s="99"/>
      <c r="C46" s="66"/>
    </row>
    <row r="47" spans="1:11" x14ac:dyDescent="0.25">
      <c r="A47" s="98"/>
      <c r="B47" s="99"/>
      <c r="C47" s="66"/>
    </row>
    <row r="48" spans="1:11" x14ac:dyDescent="0.25">
      <c r="A48" s="98"/>
      <c r="B48" s="99"/>
      <c r="C48" s="66"/>
    </row>
    <row r="49" spans="1:3" x14ac:dyDescent="0.25">
      <c r="A49" s="98"/>
      <c r="B49" s="99"/>
      <c r="C49" s="66"/>
    </row>
    <row r="50" spans="1:3" x14ac:dyDescent="0.25">
      <c r="A50" s="98"/>
      <c r="B50" s="99"/>
      <c r="C50" s="66"/>
    </row>
    <row r="51" spans="1:3" x14ac:dyDescent="0.25">
      <c r="A51" s="98"/>
      <c r="B51" s="99"/>
      <c r="C51" s="66"/>
    </row>
    <row r="52" spans="1:3" x14ac:dyDescent="0.25">
      <c r="A52" s="98"/>
      <c r="B52" s="99"/>
      <c r="C52" s="66"/>
    </row>
    <row r="53" spans="1:3" x14ac:dyDescent="0.25">
      <c r="A53" s="98"/>
      <c r="B53" s="99"/>
      <c r="C53" s="66"/>
    </row>
    <row r="54" spans="1:3" x14ac:dyDescent="0.25">
      <c r="A54" s="98"/>
      <c r="B54" s="99"/>
      <c r="C54" s="66"/>
    </row>
    <row r="55" spans="1:3" x14ac:dyDescent="0.25">
      <c r="A55" s="98"/>
      <c r="B55" s="99"/>
      <c r="C55" s="66"/>
    </row>
    <row r="56" spans="1:3" x14ac:dyDescent="0.25">
      <c r="A56" s="102"/>
      <c r="B56" s="103"/>
      <c r="C56" s="66"/>
    </row>
    <row r="57" spans="1:3" x14ac:dyDescent="0.25">
      <c r="A57" s="102"/>
      <c r="B57" s="103"/>
      <c r="C57" s="66"/>
    </row>
    <row r="58" spans="1:3" x14ac:dyDescent="0.25">
      <c r="A58" s="102"/>
      <c r="B58" s="103"/>
      <c r="C58" s="66"/>
    </row>
    <row r="59" spans="1:3" x14ac:dyDescent="0.25">
      <c r="A59" s="102"/>
      <c r="B59" s="103"/>
      <c r="C59" s="66"/>
    </row>
    <row r="60" spans="1:3" x14ac:dyDescent="0.25">
      <c r="A60" s="100"/>
      <c r="B60" s="101"/>
      <c r="C60" s="4"/>
    </row>
    <row r="61" spans="1:3" x14ac:dyDescent="0.25">
      <c r="A61" s="112" t="s">
        <v>48</v>
      </c>
      <c r="B61" s="113"/>
      <c r="C61" s="34">
        <f>SUM(C35:C60)</f>
        <v>0</v>
      </c>
    </row>
    <row r="62" spans="1:3" x14ac:dyDescent="0.25">
      <c r="A62" s="114" t="s">
        <v>14</v>
      </c>
      <c r="B62" s="115"/>
      <c r="C62" s="37">
        <f>D31-C61-C68</f>
        <v>0</v>
      </c>
    </row>
    <row r="63" spans="1:3" x14ac:dyDescent="0.25">
      <c r="A63" s="28"/>
      <c r="B63" s="28"/>
      <c r="C63" s="29"/>
    </row>
    <row r="64" spans="1:3" x14ac:dyDescent="0.25">
      <c r="A64" s="105" t="s">
        <v>55</v>
      </c>
      <c r="B64" s="106"/>
      <c r="C64" s="107"/>
    </row>
    <row r="65" spans="1:5" x14ac:dyDescent="0.25">
      <c r="A65" s="20" t="s">
        <v>33</v>
      </c>
      <c r="B65" s="20" t="s">
        <v>56</v>
      </c>
      <c r="C65" s="20" t="s">
        <v>57</v>
      </c>
    </row>
    <row r="66" spans="1:5" x14ac:dyDescent="0.25">
      <c r="A66" s="30"/>
      <c r="B66" s="30"/>
      <c r="C66" s="27"/>
    </row>
    <row r="67" spans="1:5" x14ac:dyDescent="0.25">
      <c r="A67" s="31"/>
      <c r="B67" s="31"/>
      <c r="C67" s="31"/>
    </row>
    <row r="68" spans="1:5" x14ac:dyDescent="0.25">
      <c r="A68" s="112" t="s">
        <v>64</v>
      </c>
      <c r="B68" s="113"/>
      <c r="C68" s="34">
        <f>SUM(C66:C67)</f>
        <v>0</v>
      </c>
    </row>
    <row r="69" spans="1:5" x14ac:dyDescent="0.25">
      <c r="A69" s="32" t="s">
        <v>50</v>
      </c>
      <c r="B69" s="32"/>
      <c r="C69" s="9"/>
      <c r="D69" s="9"/>
      <c r="E69" s="9"/>
    </row>
    <row r="70" spans="1:5" x14ac:dyDescent="0.25">
      <c r="A70" s="9"/>
      <c r="B70" s="9"/>
      <c r="C70" s="9"/>
      <c r="D70" s="9"/>
      <c r="E70" s="9"/>
    </row>
    <row r="71" spans="1:5" x14ac:dyDescent="0.25">
      <c r="A71" s="9"/>
      <c r="B71" s="9"/>
      <c r="C71" s="9"/>
      <c r="D71" s="9"/>
      <c r="E71" s="9"/>
    </row>
  </sheetData>
  <sheetProtection password="ECC5" sheet="1" insertColumns="0" insertRows="0" insertHyperlinks="0" deleteColumns="0" deleteRows="0"/>
  <mergeCells count="34">
    <mergeCell ref="A60:B60"/>
    <mergeCell ref="A61:B61"/>
    <mergeCell ref="A62:B62"/>
    <mergeCell ref="A64:C64"/>
    <mergeCell ref="A68:B68"/>
    <mergeCell ref="A59:B59"/>
    <mergeCell ref="A51:B51"/>
    <mergeCell ref="A58:B58"/>
    <mergeCell ref="A47:B47"/>
    <mergeCell ref="A48:B48"/>
    <mergeCell ref="A49:B49"/>
    <mergeCell ref="A50:B50"/>
    <mergeCell ref="A52:B52"/>
    <mergeCell ref="A53:B53"/>
    <mergeCell ref="A54:B54"/>
    <mergeCell ref="A55:B55"/>
    <mergeCell ref="A56:B56"/>
    <mergeCell ref="A57:B57"/>
    <mergeCell ref="A34:B34"/>
    <mergeCell ref="A35:B35"/>
    <mergeCell ref="A36:B36"/>
    <mergeCell ref="A46:B46"/>
    <mergeCell ref="A41:B41"/>
    <mergeCell ref="A42:B42"/>
    <mergeCell ref="A43:B43"/>
    <mergeCell ref="A44:B44"/>
    <mergeCell ref="A45:B45"/>
    <mergeCell ref="A33:C33"/>
    <mergeCell ref="A1:A3"/>
    <mergeCell ref="B1:E1"/>
    <mergeCell ref="B2:E2"/>
    <mergeCell ref="B3:E3"/>
    <mergeCell ref="A21:D21"/>
    <mergeCell ref="E21:J21"/>
  </mergeCells>
  <dataValidations count="1">
    <dataValidation type="list" allowBlank="1" showInputMessage="1" showErrorMessage="1" sqref="B60 A41:A60 A35:B36 B41:B55">
      <formula1>validacion</formula1>
    </dataValidation>
  </dataValidations>
  <pageMargins left="0" right="0" top="0" bottom="0" header="0.31496062992125984" footer="0.31496062992125984"/>
  <pageSetup scale="90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71"/>
  <sheetViews>
    <sheetView workbookViewId="0">
      <selection activeCell="B5" sqref="B5"/>
    </sheetView>
  </sheetViews>
  <sheetFormatPr baseColWidth="10" defaultRowHeight="15" x14ac:dyDescent="0.25"/>
  <cols>
    <col min="1" max="1" width="23.7109375" style="3" customWidth="1"/>
    <col min="2" max="10" width="21.7109375" style="3" customWidth="1"/>
    <col min="11" max="16384" width="11.42578125" style="3"/>
  </cols>
  <sheetData>
    <row r="1" spans="1:5" s="16" customFormat="1" ht="18" customHeight="1" x14ac:dyDescent="0.35">
      <c r="A1" s="104"/>
      <c r="B1" s="108" t="s">
        <v>49</v>
      </c>
      <c r="C1" s="108"/>
      <c r="D1" s="108"/>
      <c r="E1" s="108"/>
    </row>
    <row r="2" spans="1:5" s="16" customFormat="1" ht="18" customHeight="1" x14ac:dyDescent="0.35">
      <c r="A2" s="104"/>
      <c r="B2" s="108" t="s">
        <v>39</v>
      </c>
      <c r="C2" s="108"/>
      <c r="D2" s="108"/>
      <c r="E2" s="108"/>
    </row>
    <row r="3" spans="1:5" s="16" customFormat="1" ht="18" customHeight="1" x14ac:dyDescent="0.25">
      <c r="A3" s="104"/>
      <c r="B3" s="109" t="s">
        <v>40</v>
      </c>
      <c r="C3" s="109"/>
      <c r="D3" s="109"/>
      <c r="E3" s="109"/>
    </row>
    <row r="5" spans="1:5" x14ac:dyDescent="0.25">
      <c r="A5" s="17" t="s">
        <v>41</v>
      </c>
      <c r="B5" s="40">
        <v>43873</v>
      </c>
      <c r="C5" s="17" t="s">
        <v>42</v>
      </c>
      <c r="D5" s="9"/>
      <c r="E5" s="9"/>
    </row>
    <row r="7" spans="1:5" x14ac:dyDescent="0.25">
      <c r="A7" s="19" t="s">
        <v>0</v>
      </c>
      <c r="B7" s="20" t="s">
        <v>1</v>
      </c>
    </row>
    <row r="8" spans="1:5" x14ac:dyDescent="0.25">
      <c r="A8" s="21" t="s">
        <v>2</v>
      </c>
      <c r="B8" s="4"/>
    </row>
    <row r="9" spans="1:5" x14ac:dyDescent="0.25">
      <c r="A9" s="21" t="s">
        <v>3</v>
      </c>
      <c r="B9" s="4"/>
    </row>
    <row r="10" spans="1:5" x14ac:dyDescent="0.25">
      <c r="A10" s="21" t="s">
        <v>75</v>
      </c>
      <c r="B10" s="4"/>
    </row>
    <row r="11" spans="1:5" x14ac:dyDescent="0.25">
      <c r="A11" s="21" t="s">
        <v>77</v>
      </c>
      <c r="B11" s="4"/>
    </row>
    <row r="12" spans="1:5" x14ac:dyDescent="0.25">
      <c r="A12" s="21" t="s">
        <v>78</v>
      </c>
      <c r="B12" s="4"/>
    </row>
    <row r="13" spans="1:5" x14ac:dyDescent="0.25">
      <c r="A13" s="21" t="s">
        <v>4</v>
      </c>
      <c r="B13" s="4"/>
    </row>
    <row r="14" spans="1:5" x14ac:dyDescent="0.25">
      <c r="A14" s="21" t="s">
        <v>5</v>
      </c>
      <c r="B14" s="4"/>
    </row>
    <row r="15" spans="1:5" x14ac:dyDescent="0.25">
      <c r="A15" s="21" t="s">
        <v>6</v>
      </c>
      <c r="B15" s="4"/>
    </row>
    <row r="16" spans="1:5" x14ac:dyDescent="0.25">
      <c r="A16" s="22" t="s">
        <v>7</v>
      </c>
      <c r="B16" s="34">
        <f>B8+B9+B10+B11+B12+B13+B14+B15</f>
        <v>0</v>
      </c>
    </row>
    <row r="18" spans="1:10" x14ac:dyDescent="0.25">
      <c r="A18" s="19" t="s">
        <v>43</v>
      </c>
      <c r="B18" s="20" t="s">
        <v>44</v>
      </c>
      <c r="C18" s="20" t="s">
        <v>8</v>
      </c>
      <c r="D18" s="20" t="s">
        <v>45</v>
      </c>
    </row>
    <row r="19" spans="1:10" x14ac:dyDescent="0.25">
      <c r="A19" s="23" t="s">
        <v>9</v>
      </c>
      <c r="B19" s="24"/>
      <c r="C19" s="35" t="e">
        <f>B19/D19</f>
        <v>#DIV/0!</v>
      </c>
      <c r="D19" s="24"/>
    </row>
    <row r="21" spans="1:10" ht="15" customHeight="1" x14ac:dyDescent="0.25">
      <c r="A21" s="105" t="s">
        <v>46</v>
      </c>
      <c r="B21" s="106"/>
      <c r="C21" s="106"/>
      <c r="D21" s="107"/>
      <c r="E21" s="110" t="s">
        <v>85</v>
      </c>
      <c r="F21" s="111"/>
      <c r="G21" s="111"/>
      <c r="H21" s="111"/>
      <c r="I21" s="111"/>
      <c r="J21" s="111"/>
    </row>
    <row r="22" spans="1:10" x14ac:dyDescent="0.25">
      <c r="A22" s="20" t="s">
        <v>0</v>
      </c>
      <c r="B22" s="20" t="s">
        <v>10</v>
      </c>
      <c r="C22" s="20" t="s">
        <v>11</v>
      </c>
      <c r="D22" s="20" t="s">
        <v>12</v>
      </c>
      <c r="E22" s="20" t="s">
        <v>80</v>
      </c>
      <c r="F22" s="20" t="s">
        <v>79</v>
      </c>
      <c r="G22" s="20" t="s">
        <v>83</v>
      </c>
      <c r="H22" s="20" t="s">
        <v>81</v>
      </c>
      <c r="I22" s="20" t="s">
        <v>82</v>
      </c>
      <c r="J22" s="20" t="s">
        <v>84</v>
      </c>
    </row>
    <row r="23" spans="1:10" x14ac:dyDescent="0.25">
      <c r="A23" s="23" t="s">
        <v>2</v>
      </c>
      <c r="B23" s="4"/>
      <c r="C23" s="4"/>
      <c r="D23" s="36">
        <f t="shared" ref="D23:D29" si="0">B23+C23</f>
        <v>0</v>
      </c>
      <c r="E23" s="4"/>
      <c r="F23" s="4"/>
      <c r="G23" s="36">
        <f t="shared" ref="G23:G30" si="1">E23+F23</f>
        <v>0</v>
      </c>
      <c r="H23" s="4"/>
      <c r="I23" s="4"/>
      <c r="J23" s="36">
        <f t="shared" ref="J23:J30" si="2">H23+I23</f>
        <v>0</v>
      </c>
    </row>
    <row r="24" spans="1:10" x14ac:dyDescent="0.25">
      <c r="A24" s="25" t="s">
        <v>3</v>
      </c>
      <c r="B24" s="4"/>
      <c r="C24" s="4"/>
      <c r="D24" s="36">
        <f>B24+C24</f>
        <v>0</v>
      </c>
      <c r="E24" s="4"/>
      <c r="F24" s="4"/>
      <c r="G24" s="36">
        <f t="shared" si="1"/>
        <v>0</v>
      </c>
      <c r="H24" s="4"/>
      <c r="I24" s="4"/>
      <c r="J24" s="36">
        <f t="shared" si="2"/>
        <v>0</v>
      </c>
    </row>
    <row r="25" spans="1:10" x14ac:dyDescent="0.25">
      <c r="A25" s="21" t="s">
        <v>75</v>
      </c>
      <c r="B25" s="4"/>
      <c r="C25" s="4"/>
      <c r="D25" s="36">
        <f>B25+C25</f>
        <v>0</v>
      </c>
      <c r="E25" s="4"/>
      <c r="F25" s="4"/>
      <c r="G25" s="36">
        <f t="shared" si="1"/>
        <v>0</v>
      </c>
      <c r="H25" s="4"/>
      <c r="I25" s="4"/>
      <c r="J25" s="36">
        <f t="shared" si="2"/>
        <v>0</v>
      </c>
    </row>
    <row r="26" spans="1:10" x14ac:dyDescent="0.25">
      <c r="A26" s="61" t="s">
        <v>77</v>
      </c>
      <c r="B26" s="4"/>
      <c r="C26" s="4"/>
      <c r="D26" s="36">
        <f>B26+C26</f>
        <v>0</v>
      </c>
      <c r="E26" s="4"/>
      <c r="F26" s="4"/>
      <c r="G26" s="36">
        <f t="shared" si="1"/>
        <v>0</v>
      </c>
      <c r="H26" s="4"/>
      <c r="I26" s="4"/>
      <c r="J26" s="36">
        <f t="shared" si="2"/>
        <v>0</v>
      </c>
    </row>
    <row r="27" spans="1:10" x14ac:dyDescent="0.25">
      <c r="A27" s="61" t="s">
        <v>78</v>
      </c>
      <c r="B27" s="4"/>
      <c r="C27" s="4"/>
      <c r="D27" s="36">
        <f t="shared" si="0"/>
        <v>0</v>
      </c>
      <c r="E27" s="4"/>
      <c r="F27" s="4"/>
      <c r="G27" s="36">
        <f t="shared" si="1"/>
        <v>0</v>
      </c>
      <c r="H27" s="4"/>
      <c r="I27" s="4"/>
      <c r="J27" s="36">
        <f t="shared" si="2"/>
        <v>0</v>
      </c>
    </row>
    <row r="28" spans="1:10" x14ac:dyDescent="0.25">
      <c r="A28" s="23" t="s">
        <v>4</v>
      </c>
      <c r="B28" s="4"/>
      <c r="C28" s="4"/>
      <c r="D28" s="36">
        <f t="shared" si="0"/>
        <v>0</v>
      </c>
      <c r="E28" s="4"/>
      <c r="F28" s="4"/>
      <c r="G28" s="36">
        <f t="shared" si="1"/>
        <v>0</v>
      </c>
      <c r="H28" s="4"/>
      <c r="I28" s="4"/>
      <c r="J28" s="36">
        <f t="shared" si="2"/>
        <v>0</v>
      </c>
    </row>
    <row r="29" spans="1:10" x14ac:dyDescent="0.25">
      <c r="A29" s="23" t="s">
        <v>5</v>
      </c>
      <c r="B29" s="4"/>
      <c r="C29" s="4"/>
      <c r="D29" s="36">
        <f t="shared" si="0"/>
        <v>0</v>
      </c>
      <c r="E29" s="4"/>
      <c r="F29" s="4"/>
      <c r="G29" s="36">
        <f t="shared" si="1"/>
        <v>0</v>
      </c>
      <c r="H29" s="4"/>
      <c r="I29" s="4"/>
      <c r="J29" s="36">
        <f t="shared" si="2"/>
        <v>0</v>
      </c>
    </row>
    <row r="30" spans="1:10" x14ac:dyDescent="0.25">
      <c r="A30" s="23" t="s">
        <v>6</v>
      </c>
      <c r="B30" s="4"/>
      <c r="C30" s="4"/>
      <c r="D30" s="36">
        <f>B30+C30</f>
        <v>0</v>
      </c>
      <c r="E30" s="4"/>
      <c r="F30" s="4"/>
      <c r="G30" s="36">
        <f t="shared" si="1"/>
        <v>0</v>
      </c>
      <c r="H30" s="4"/>
      <c r="I30" s="4"/>
      <c r="J30" s="36">
        <f t="shared" si="2"/>
        <v>0</v>
      </c>
    </row>
    <row r="31" spans="1:10" x14ac:dyDescent="0.25">
      <c r="A31" s="26" t="s">
        <v>7</v>
      </c>
      <c r="B31" s="34">
        <f t="shared" ref="B31:J31" si="3">SUM(B23:B30)</f>
        <v>0</v>
      </c>
      <c r="C31" s="34">
        <f t="shared" si="3"/>
        <v>0</v>
      </c>
      <c r="D31" s="34">
        <f t="shared" si="3"/>
        <v>0</v>
      </c>
      <c r="E31" s="34">
        <f t="shared" si="3"/>
        <v>0</v>
      </c>
      <c r="F31" s="34">
        <f t="shared" si="3"/>
        <v>0</v>
      </c>
      <c r="G31" s="34">
        <f t="shared" si="3"/>
        <v>0</v>
      </c>
      <c r="H31" s="34">
        <f t="shared" si="3"/>
        <v>0</v>
      </c>
      <c r="I31" s="34">
        <f t="shared" si="3"/>
        <v>0</v>
      </c>
      <c r="J31" s="34">
        <f t="shared" si="3"/>
        <v>0</v>
      </c>
    </row>
    <row r="32" spans="1:10" x14ac:dyDescent="0.25">
      <c r="D32" s="6"/>
      <c r="E32" s="6"/>
    </row>
    <row r="33" spans="1:11" x14ac:dyDescent="0.25">
      <c r="A33" s="105" t="s">
        <v>47</v>
      </c>
      <c r="B33" s="106"/>
      <c r="C33" s="107"/>
      <c r="D33" s="6"/>
      <c r="E33" s="6"/>
      <c r="K33" s="59" t="s">
        <v>76</v>
      </c>
    </row>
    <row r="34" spans="1:11" x14ac:dyDescent="0.25">
      <c r="A34" s="105" t="s">
        <v>13</v>
      </c>
      <c r="B34" s="107"/>
      <c r="C34" s="20" t="s">
        <v>7</v>
      </c>
    </row>
    <row r="35" spans="1:11" x14ac:dyDescent="0.25">
      <c r="A35" s="98" t="s">
        <v>91</v>
      </c>
      <c r="B35" s="99"/>
      <c r="C35" s="66"/>
    </row>
    <row r="36" spans="1:11" x14ac:dyDescent="0.25">
      <c r="A36" s="98" t="s">
        <v>92</v>
      </c>
      <c r="B36" s="99"/>
      <c r="C36" s="66"/>
    </row>
    <row r="37" spans="1:11" x14ac:dyDescent="0.25">
      <c r="A37" s="68" t="s">
        <v>87</v>
      </c>
      <c r="B37" s="65"/>
      <c r="C37" s="66"/>
    </row>
    <row r="38" spans="1:11" x14ac:dyDescent="0.25">
      <c r="A38" s="68" t="s">
        <v>88</v>
      </c>
      <c r="B38" s="68"/>
      <c r="C38" s="66"/>
    </row>
    <row r="39" spans="1:11" x14ac:dyDescent="0.25">
      <c r="A39" s="68" t="s">
        <v>93</v>
      </c>
      <c r="B39" s="68"/>
      <c r="C39" s="66"/>
    </row>
    <row r="40" spans="1:11" x14ac:dyDescent="0.25">
      <c r="A40" s="68" t="s">
        <v>89</v>
      </c>
      <c r="B40" s="68"/>
      <c r="C40" s="66"/>
    </row>
    <row r="41" spans="1:11" x14ac:dyDescent="0.25">
      <c r="A41" s="98" t="s">
        <v>94</v>
      </c>
      <c r="B41" s="99"/>
      <c r="C41" s="66"/>
    </row>
    <row r="42" spans="1:11" x14ac:dyDescent="0.25">
      <c r="A42" s="98" t="s">
        <v>90</v>
      </c>
      <c r="B42" s="99"/>
      <c r="C42" s="66"/>
    </row>
    <row r="43" spans="1:11" x14ac:dyDescent="0.25">
      <c r="A43" s="98"/>
      <c r="B43" s="99"/>
      <c r="C43" s="66"/>
    </row>
    <row r="44" spans="1:11" x14ac:dyDescent="0.25">
      <c r="A44" s="98"/>
      <c r="B44" s="99"/>
      <c r="C44" s="66"/>
    </row>
    <row r="45" spans="1:11" x14ac:dyDescent="0.25">
      <c r="A45" s="98"/>
      <c r="B45" s="99"/>
      <c r="C45" s="66"/>
    </row>
    <row r="46" spans="1:11" x14ac:dyDescent="0.25">
      <c r="A46" s="98"/>
      <c r="B46" s="99"/>
      <c r="C46" s="66"/>
    </row>
    <row r="47" spans="1:11" x14ac:dyDescent="0.25">
      <c r="A47" s="98"/>
      <c r="B47" s="99"/>
      <c r="C47" s="66"/>
    </row>
    <row r="48" spans="1:11" x14ac:dyDescent="0.25">
      <c r="A48" s="98"/>
      <c r="B48" s="99"/>
      <c r="C48" s="66"/>
    </row>
    <row r="49" spans="1:3" x14ac:dyDescent="0.25">
      <c r="A49" s="98"/>
      <c r="B49" s="99"/>
      <c r="C49" s="66"/>
    </row>
    <row r="50" spans="1:3" x14ac:dyDescent="0.25">
      <c r="A50" s="98"/>
      <c r="B50" s="99"/>
      <c r="C50" s="66"/>
    </row>
    <row r="51" spans="1:3" x14ac:dyDescent="0.25">
      <c r="A51" s="98"/>
      <c r="B51" s="99"/>
      <c r="C51" s="66"/>
    </row>
    <row r="52" spans="1:3" x14ac:dyDescent="0.25">
      <c r="A52" s="98"/>
      <c r="B52" s="99"/>
      <c r="C52" s="66"/>
    </row>
    <row r="53" spans="1:3" x14ac:dyDescent="0.25">
      <c r="A53" s="98"/>
      <c r="B53" s="99"/>
      <c r="C53" s="66"/>
    </row>
    <row r="54" spans="1:3" x14ac:dyDescent="0.25">
      <c r="A54" s="98"/>
      <c r="B54" s="99"/>
      <c r="C54" s="66"/>
    </row>
    <row r="55" spans="1:3" x14ac:dyDescent="0.25">
      <c r="A55" s="98"/>
      <c r="B55" s="99"/>
      <c r="C55" s="66"/>
    </row>
    <row r="56" spans="1:3" x14ac:dyDescent="0.25">
      <c r="A56" s="102"/>
      <c r="B56" s="103"/>
      <c r="C56" s="66"/>
    </row>
    <row r="57" spans="1:3" x14ac:dyDescent="0.25">
      <c r="A57" s="102"/>
      <c r="B57" s="103"/>
      <c r="C57" s="66"/>
    </row>
    <row r="58" spans="1:3" x14ac:dyDescent="0.25">
      <c r="A58" s="102"/>
      <c r="B58" s="103"/>
      <c r="C58" s="66"/>
    </row>
    <row r="59" spans="1:3" x14ac:dyDescent="0.25">
      <c r="A59" s="102"/>
      <c r="B59" s="103"/>
      <c r="C59" s="66"/>
    </row>
    <row r="60" spans="1:3" x14ac:dyDescent="0.25">
      <c r="A60" s="100"/>
      <c r="B60" s="101"/>
      <c r="C60" s="4"/>
    </row>
    <row r="61" spans="1:3" x14ac:dyDescent="0.25">
      <c r="A61" s="112" t="s">
        <v>48</v>
      </c>
      <c r="B61" s="113"/>
      <c r="C61" s="34">
        <f>SUM(C35:C60)</f>
        <v>0</v>
      </c>
    </row>
    <row r="62" spans="1:3" x14ac:dyDescent="0.25">
      <c r="A62" s="114" t="s">
        <v>14</v>
      </c>
      <c r="B62" s="115"/>
      <c r="C62" s="37">
        <f>D31-C61-C68</f>
        <v>0</v>
      </c>
    </row>
    <row r="63" spans="1:3" x14ac:dyDescent="0.25">
      <c r="A63" s="28"/>
      <c r="B63" s="28"/>
      <c r="C63" s="29"/>
    </row>
    <row r="64" spans="1:3" x14ac:dyDescent="0.25">
      <c r="A64" s="105" t="s">
        <v>55</v>
      </c>
      <c r="B64" s="106"/>
      <c r="C64" s="107"/>
    </row>
    <row r="65" spans="1:5" x14ac:dyDescent="0.25">
      <c r="A65" s="20" t="s">
        <v>33</v>
      </c>
      <c r="B65" s="20" t="s">
        <v>56</v>
      </c>
      <c r="C65" s="20" t="s">
        <v>57</v>
      </c>
    </row>
    <row r="66" spans="1:5" x14ac:dyDescent="0.25">
      <c r="A66" s="30"/>
      <c r="B66" s="30"/>
      <c r="C66" s="27"/>
    </row>
    <row r="67" spans="1:5" x14ac:dyDescent="0.25">
      <c r="A67" s="31"/>
      <c r="B67" s="31"/>
      <c r="C67" s="31"/>
    </row>
    <row r="68" spans="1:5" x14ac:dyDescent="0.25">
      <c r="A68" s="112" t="s">
        <v>64</v>
      </c>
      <c r="B68" s="113"/>
      <c r="C68" s="34">
        <f>SUM(C66:C67)</f>
        <v>0</v>
      </c>
    </row>
    <row r="69" spans="1:5" x14ac:dyDescent="0.25">
      <c r="A69" s="32" t="s">
        <v>50</v>
      </c>
      <c r="B69" s="32"/>
      <c r="C69" s="9"/>
      <c r="D69" s="9"/>
      <c r="E69" s="9"/>
    </row>
    <row r="70" spans="1:5" x14ac:dyDescent="0.25">
      <c r="A70" s="9"/>
      <c r="B70" s="9"/>
      <c r="C70" s="9"/>
      <c r="D70" s="9"/>
      <c r="E70" s="9"/>
    </row>
    <row r="71" spans="1:5" x14ac:dyDescent="0.25">
      <c r="A71" s="9"/>
      <c r="B71" s="9"/>
      <c r="C71" s="9"/>
      <c r="D71" s="9"/>
      <c r="E71" s="9"/>
    </row>
  </sheetData>
  <sheetProtection password="ECC5" sheet="1" insertColumns="0" insertRows="0" insertHyperlinks="0" deleteColumns="0" deleteRows="0"/>
  <mergeCells count="34">
    <mergeCell ref="A52:B52"/>
    <mergeCell ref="A64:C64"/>
    <mergeCell ref="A58:B58"/>
    <mergeCell ref="A56:B56"/>
    <mergeCell ref="A47:B47"/>
    <mergeCell ref="A68:B68"/>
    <mergeCell ref="A57:B57"/>
    <mergeCell ref="A59:B59"/>
    <mergeCell ref="A60:B60"/>
    <mergeCell ref="A61:B61"/>
    <mergeCell ref="A35:B35"/>
    <mergeCell ref="A62:B62"/>
    <mergeCell ref="A45:B45"/>
    <mergeCell ref="A46:B46"/>
    <mergeCell ref="A49:B49"/>
    <mergeCell ref="A50:B50"/>
    <mergeCell ref="A51:B51"/>
    <mergeCell ref="A48:B48"/>
    <mergeCell ref="A53:B53"/>
    <mergeCell ref="A54:B54"/>
    <mergeCell ref="A55:B55"/>
    <mergeCell ref="A36:B36"/>
    <mergeCell ref="A43:B43"/>
    <mergeCell ref="A44:B44"/>
    <mergeCell ref="A41:B41"/>
    <mergeCell ref="A42:B42"/>
    <mergeCell ref="A1:A3"/>
    <mergeCell ref="B1:E1"/>
    <mergeCell ref="B2:E2"/>
    <mergeCell ref="B3:E3"/>
    <mergeCell ref="A34:B34"/>
    <mergeCell ref="E21:J21"/>
    <mergeCell ref="A33:C33"/>
    <mergeCell ref="A21:D21"/>
  </mergeCells>
  <dataValidations count="1">
    <dataValidation type="list" allowBlank="1" showInputMessage="1" showErrorMessage="1" sqref="B60 A41:A60 A35:B36 B41:B55">
      <formula1>validacion</formula1>
    </dataValidation>
  </dataValidations>
  <pageMargins left="0" right="0" top="0" bottom="0" header="0.31496062992125984" footer="0.31496062992125984"/>
  <pageSetup scale="90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A1:K71"/>
  <sheetViews>
    <sheetView workbookViewId="0">
      <selection activeCell="B16" sqref="B16"/>
    </sheetView>
  </sheetViews>
  <sheetFormatPr baseColWidth="10" defaultRowHeight="15" x14ac:dyDescent="0.25"/>
  <cols>
    <col min="1" max="1" width="23.7109375" style="3" customWidth="1"/>
    <col min="2" max="9" width="21.7109375" style="3" customWidth="1"/>
    <col min="10" max="10" width="21.5703125" style="3" customWidth="1"/>
    <col min="11" max="16384" width="11.42578125" style="3"/>
  </cols>
  <sheetData>
    <row r="1" spans="1:5" s="16" customFormat="1" ht="18" customHeight="1" x14ac:dyDescent="0.35">
      <c r="A1" s="104"/>
      <c r="B1" s="108" t="s">
        <v>49</v>
      </c>
      <c r="C1" s="108"/>
      <c r="D1" s="108"/>
      <c r="E1" s="108"/>
    </row>
    <row r="2" spans="1:5" s="16" customFormat="1" ht="18" customHeight="1" x14ac:dyDescent="0.35">
      <c r="A2" s="104"/>
      <c r="B2" s="108" t="s">
        <v>39</v>
      </c>
      <c r="C2" s="108"/>
      <c r="D2" s="108"/>
      <c r="E2" s="108"/>
    </row>
    <row r="3" spans="1:5" s="16" customFormat="1" ht="18" customHeight="1" x14ac:dyDescent="0.25">
      <c r="A3" s="104"/>
      <c r="B3" s="109" t="s">
        <v>40</v>
      </c>
      <c r="C3" s="109"/>
      <c r="D3" s="109"/>
      <c r="E3" s="109"/>
    </row>
    <row r="5" spans="1:5" x14ac:dyDescent="0.25">
      <c r="A5" s="17" t="s">
        <v>41</v>
      </c>
      <c r="B5" s="40">
        <v>43874</v>
      </c>
      <c r="C5" s="17" t="s">
        <v>42</v>
      </c>
      <c r="D5" s="9"/>
      <c r="E5" s="9"/>
    </row>
    <row r="7" spans="1:5" x14ac:dyDescent="0.25">
      <c r="A7" s="19" t="s">
        <v>0</v>
      </c>
      <c r="B7" s="20" t="s">
        <v>1</v>
      </c>
    </row>
    <row r="8" spans="1:5" x14ac:dyDescent="0.25">
      <c r="A8" s="21" t="s">
        <v>2</v>
      </c>
      <c r="B8" s="4"/>
    </row>
    <row r="9" spans="1:5" x14ac:dyDescent="0.25">
      <c r="A9" s="21" t="s">
        <v>3</v>
      </c>
      <c r="B9" s="4"/>
    </row>
    <row r="10" spans="1:5" x14ac:dyDescent="0.25">
      <c r="A10" s="21" t="s">
        <v>75</v>
      </c>
      <c r="B10" s="4"/>
    </row>
    <row r="11" spans="1:5" x14ac:dyDescent="0.25">
      <c r="A11" s="21" t="s">
        <v>77</v>
      </c>
      <c r="B11" s="4"/>
    </row>
    <row r="12" spans="1:5" x14ac:dyDescent="0.25">
      <c r="A12" s="21" t="s">
        <v>78</v>
      </c>
      <c r="B12" s="4"/>
    </row>
    <row r="13" spans="1:5" x14ac:dyDescent="0.25">
      <c r="A13" s="21" t="s">
        <v>4</v>
      </c>
      <c r="B13" s="4"/>
    </row>
    <row r="14" spans="1:5" x14ac:dyDescent="0.25">
      <c r="A14" s="21" t="s">
        <v>5</v>
      </c>
      <c r="B14" s="4"/>
    </row>
    <row r="15" spans="1:5" x14ac:dyDescent="0.25">
      <c r="A15" s="21" t="s">
        <v>6</v>
      </c>
      <c r="B15" s="4"/>
    </row>
    <row r="16" spans="1:5" x14ac:dyDescent="0.25">
      <c r="A16" s="22" t="s">
        <v>7</v>
      </c>
      <c r="B16" s="34">
        <f>B8+B9+B10+B11+B12+B13+B14+B15</f>
        <v>0</v>
      </c>
    </row>
    <row r="18" spans="1:10" x14ac:dyDescent="0.25">
      <c r="A18" s="19" t="s">
        <v>43</v>
      </c>
      <c r="B18" s="20" t="s">
        <v>44</v>
      </c>
      <c r="C18" s="20" t="s">
        <v>8</v>
      </c>
      <c r="D18" s="20" t="s">
        <v>45</v>
      </c>
    </row>
    <row r="19" spans="1:10" x14ac:dyDescent="0.25">
      <c r="A19" s="23" t="s">
        <v>9</v>
      </c>
      <c r="B19" s="24"/>
      <c r="C19" s="35" t="e">
        <f>B19/D19</f>
        <v>#DIV/0!</v>
      </c>
      <c r="D19" s="24"/>
    </row>
    <row r="21" spans="1:10" ht="15" customHeight="1" x14ac:dyDescent="0.25">
      <c r="A21" s="105" t="s">
        <v>46</v>
      </c>
      <c r="B21" s="106"/>
      <c r="C21" s="106"/>
      <c r="D21" s="107"/>
      <c r="E21" s="110" t="s">
        <v>85</v>
      </c>
      <c r="F21" s="111"/>
      <c r="G21" s="111"/>
      <c r="H21" s="111"/>
      <c r="I21" s="111"/>
      <c r="J21" s="111"/>
    </row>
    <row r="22" spans="1:10" x14ac:dyDescent="0.25">
      <c r="A22" s="20" t="s">
        <v>0</v>
      </c>
      <c r="B22" s="20" t="s">
        <v>10</v>
      </c>
      <c r="C22" s="20" t="s">
        <v>11</v>
      </c>
      <c r="D22" s="20" t="s">
        <v>12</v>
      </c>
      <c r="E22" s="20" t="s">
        <v>80</v>
      </c>
      <c r="F22" s="20" t="s">
        <v>79</v>
      </c>
      <c r="G22" s="20" t="s">
        <v>83</v>
      </c>
      <c r="H22" s="20" t="s">
        <v>81</v>
      </c>
      <c r="I22" s="20" t="s">
        <v>82</v>
      </c>
      <c r="J22" s="20" t="s">
        <v>84</v>
      </c>
    </row>
    <row r="23" spans="1:10" x14ac:dyDescent="0.25">
      <c r="A23" s="23" t="s">
        <v>2</v>
      </c>
      <c r="B23" s="4"/>
      <c r="C23" s="4"/>
      <c r="D23" s="36">
        <f t="shared" ref="D23:D29" si="0">B23+C23</f>
        <v>0</v>
      </c>
      <c r="E23" s="4"/>
      <c r="F23" s="4"/>
      <c r="G23" s="36">
        <f t="shared" ref="G23:G30" si="1">E23+F23</f>
        <v>0</v>
      </c>
      <c r="H23" s="4"/>
      <c r="I23" s="4"/>
      <c r="J23" s="36">
        <f t="shared" ref="J23:J30" si="2">H23+I23</f>
        <v>0</v>
      </c>
    </row>
    <row r="24" spans="1:10" x14ac:dyDescent="0.25">
      <c r="A24" s="25" t="s">
        <v>3</v>
      </c>
      <c r="B24" s="4"/>
      <c r="C24" s="4"/>
      <c r="D24" s="36">
        <f>B24+C24</f>
        <v>0</v>
      </c>
      <c r="E24" s="4"/>
      <c r="F24" s="4"/>
      <c r="G24" s="36">
        <f t="shared" si="1"/>
        <v>0</v>
      </c>
      <c r="H24" s="4"/>
      <c r="I24" s="4"/>
      <c r="J24" s="36">
        <f t="shared" si="2"/>
        <v>0</v>
      </c>
    </row>
    <row r="25" spans="1:10" x14ac:dyDescent="0.25">
      <c r="A25" s="21" t="s">
        <v>75</v>
      </c>
      <c r="B25" s="4"/>
      <c r="C25" s="4"/>
      <c r="D25" s="36">
        <f>B25+C25</f>
        <v>0</v>
      </c>
      <c r="E25" s="4"/>
      <c r="F25" s="4"/>
      <c r="G25" s="36">
        <f t="shared" si="1"/>
        <v>0</v>
      </c>
      <c r="H25" s="4"/>
      <c r="I25" s="4"/>
      <c r="J25" s="36">
        <f t="shared" si="2"/>
        <v>0</v>
      </c>
    </row>
    <row r="26" spans="1:10" x14ac:dyDescent="0.25">
      <c r="A26" s="61" t="s">
        <v>77</v>
      </c>
      <c r="B26" s="4"/>
      <c r="C26" s="4"/>
      <c r="D26" s="36">
        <f>B26+C26</f>
        <v>0</v>
      </c>
      <c r="E26" s="4"/>
      <c r="F26" s="4"/>
      <c r="G26" s="36">
        <f t="shared" si="1"/>
        <v>0</v>
      </c>
      <c r="H26" s="4"/>
      <c r="I26" s="4"/>
      <c r="J26" s="36">
        <f t="shared" si="2"/>
        <v>0</v>
      </c>
    </row>
    <row r="27" spans="1:10" x14ac:dyDescent="0.25">
      <c r="A27" s="61" t="s">
        <v>78</v>
      </c>
      <c r="B27" s="4"/>
      <c r="C27" s="4"/>
      <c r="D27" s="36">
        <f t="shared" si="0"/>
        <v>0</v>
      </c>
      <c r="E27" s="4"/>
      <c r="F27" s="4"/>
      <c r="G27" s="36">
        <f t="shared" si="1"/>
        <v>0</v>
      </c>
      <c r="H27" s="4"/>
      <c r="I27" s="4"/>
      <c r="J27" s="36">
        <f t="shared" si="2"/>
        <v>0</v>
      </c>
    </row>
    <row r="28" spans="1:10" x14ac:dyDescent="0.25">
      <c r="A28" s="23" t="s">
        <v>4</v>
      </c>
      <c r="B28" s="4"/>
      <c r="C28" s="4"/>
      <c r="D28" s="36">
        <f t="shared" si="0"/>
        <v>0</v>
      </c>
      <c r="E28" s="4"/>
      <c r="F28" s="4"/>
      <c r="G28" s="36">
        <f t="shared" si="1"/>
        <v>0</v>
      </c>
      <c r="H28" s="4"/>
      <c r="I28" s="4"/>
      <c r="J28" s="36">
        <f t="shared" si="2"/>
        <v>0</v>
      </c>
    </row>
    <row r="29" spans="1:10" x14ac:dyDescent="0.25">
      <c r="A29" s="23" t="s">
        <v>5</v>
      </c>
      <c r="B29" s="4"/>
      <c r="C29" s="4"/>
      <c r="D29" s="36">
        <f t="shared" si="0"/>
        <v>0</v>
      </c>
      <c r="E29" s="4"/>
      <c r="F29" s="4"/>
      <c r="G29" s="36">
        <f t="shared" si="1"/>
        <v>0</v>
      </c>
      <c r="H29" s="4"/>
      <c r="I29" s="4"/>
      <c r="J29" s="36">
        <f t="shared" si="2"/>
        <v>0</v>
      </c>
    </row>
    <row r="30" spans="1:10" x14ac:dyDescent="0.25">
      <c r="A30" s="23" t="s">
        <v>6</v>
      </c>
      <c r="B30" s="4"/>
      <c r="C30" s="4"/>
      <c r="D30" s="36">
        <f>B30+C30</f>
        <v>0</v>
      </c>
      <c r="E30" s="4"/>
      <c r="F30" s="4"/>
      <c r="G30" s="36">
        <f t="shared" si="1"/>
        <v>0</v>
      </c>
      <c r="H30" s="4"/>
      <c r="I30" s="4"/>
      <c r="J30" s="36">
        <f t="shared" si="2"/>
        <v>0</v>
      </c>
    </row>
    <row r="31" spans="1:10" x14ac:dyDescent="0.25">
      <c r="A31" s="26" t="s">
        <v>7</v>
      </c>
      <c r="B31" s="34">
        <f t="shared" ref="B31:J31" si="3">SUM(B23:B30)</f>
        <v>0</v>
      </c>
      <c r="C31" s="34">
        <f t="shared" si="3"/>
        <v>0</v>
      </c>
      <c r="D31" s="34">
        <f t="shared" si="3"/>
        <v>0</v>
      </c>
      <c r="E31" s="34">
        <f t="shared" si="3"/>
        <v>0</v>
      </c>
      <c r="F31" s="34">
        <f t="shared" si="3"/>
        <v>0</v>
      </c>
      <c r="G31" s="34">
        <f t="shared" si="3"/>
        <v>0</v>
      </c>
      <c r="H31" s="34">
        <f t="shared" si="3"/>
        <v>0</v>
      </c>
      <c r="I31" s="34">
        <f t="shared" si="3"/>
        <v>0</v>
      </c>
      <c r="J31" s="34">
        <f t="shared" si="3"/>
        <v>0</v>
      </c>
    </row>
    <row r="32" spans="1:10" x14ac:dyDescent="0.25">
      <c r="D32" s="6"/>
      <c r="E32" s="6"/>
    </row>
    <row r="33" spans="1:11" x14ac:dyDescent="0.25">
      <c r="A33" s="105" t="s">
        <v>47</v>
      </c>
      <c r="B33" s="106"/>
      <c r="C33" s="107"/>
      <c r="D33" s="6"/>
      <c r="E33" s="6"/>
      <c r="K33" s="59" t="s">
        <v>76</v>
      </c>
    </row>
    <row r="34" spans="1:11" x14ac:dyDescent="0.25">
      <c r="A34" s="105" t="s">
        <v>13</v>
      </c>
      <c r="B34" s="107"/>
      <c r="C34" s="20" t="s">
        <v>7</v>
      </c>
    </row>
    <row r="35" spans="1:11" x14ac:dyDescent="0.25">
      <c r="A35" s="98" t="s">
        <v>91</v>
      </c>
      <c r="B35" s="99"/>
      <c r="C35" s="66"/>
    </row>
    <row r="36" spans="1:11" x14ac:dyDescent="0.25">
      <c r="A36" s="98" t="s">
        <v>92</v>
      </c>
      <c r="B36" s="99"/>
      <c r="C36" s="66"/>
    </row>
    <row r="37" spans="1:11" x14ac:dyDescent="0.25">
      <c r="A37" s="68" t="s">
        <v>87</v>
      </c>
      <c r="B37" s="65"/>
      <c r="C37" s="66"/>
    </row>
    <row r="38" spans="1:11" x14ac:dyDescent="0.25">
      <c r="A38" s="68" t="s">
        <v>88</v>
      </c>
      <c r="B38" s="68"/>
      <c r="C38" s="66"/>
    </row>
    <row r="39" spans="1:11" x14ac:dyDescent="0.25">
      <c r="A39" s="68" t="s">
        <v>93</v>
      </c>
      <c r="B39" s="68"/>
      <c r="C39" s="66"/>
    </row>
    <row r="40" spans="1:11" x14ac:dyDescent="0.25">
      <c r="A40" s="68" t="s">
        <v>89</v>
      </c>
      <c r="B40" s="68"/>
      <c r="C40" s="66"/>
    </row>
    <row r="41" spans="1:11" x14ac:dyDescent="0.25">
      <c r="A41" s="98" t="s">
        <v>94</v>
      </c>
      <c r="B41" s="99"/>
      <c r="C41" s="66"/>
    </row>
    <row r="42" spans="1:11" x14ac:dyDescent="0.25">
      <c r="A42" s="98" t="s">
        <v>90</v>
      </c>
      <c r="B42" s="99"/>
      <c r="C42" s="66"/>
    </row>
    <row r="43" spans="1:11" x14ac:dyDescent="0.25">
      <c r="A43" s="98"/>
      <c r="B43" s="99"/>
      <c r="C43" s="66"/>
    </row>
    <row r="44" spans="1:11" x14ac:dyDescent="0.25">
      <c r="A44" s="98"/>
      <c r="B44" s="99"/>
      <c r="C44" s="66"/>
    </row>
    <row r="45" spans="1:11" x14ac:dyDescent="0.25">
      <c r="A45" s="98"/>
      <c r="B45" s="99"/>
      <c r="C45" s="66"/>
    </row>
    <row r="46" spans="1:11" x14ac:dyDescent="0.25">
      <c r="A46" s="98"/>
      <c r="B46" s="99"/>
      <c r="C46" s="66"/>
    </row>
    <row r="47" spans="1:11" x14ac:dyDescent="0.25">
      <c r="A47" s="98"/>
      <c r="B47" s="99"/>
      <c r="C47" s="66"/>
    </row>
    <row r="48" spans="1:11" x14ac:dyDescent="0.25">
      <c r="A48" s="98"/>
      <c r="B48" s="99"/>
      <c r="C48" s="66"/>
    </row>
    <row r="49" spans="1:3" x14ac:dyDescent="0.25">
      <c r="A49" s="98"/>
      <c r="B49" s="99"/>
      <c r="C49" s="66"/>
    </row>
    <row r="50" spans="1:3" x14ac:dyDescent="0.25">
      <c r="A50" s="98"/>
      <c r="B50" s="99"/>
      <c r="C50" s="66"/>
    </row>
    <row r="51" spans="1:3" x14ac:dyDescent="0.25">
      <c r="A51" s="98"/>
      <c r="B51" s="99"/>
      <c r="C51" s="66"/>
    </row>
    <row r="52" spans="1:3" x14ac:dyDescent="0.25">
      <c r="A52" s="98"/>
      <c r="B52" s="99"/>
      <c r="C52" s="66"/>
    </row>
    <row r="53" spans="1:3" x14ac:dyDescent="0.25">
      <c r="A53" s="98"/>
      <c r="B53" s="99"/>
      <c r="C53" s="66"/>
    </row>
    <row r="54" spans="1:3" x14ac:dyDescent="0.25">
      <c r="A54" s="98"/>
      <c r="B54" s="99"/>
      <c r="C54" s="66"/>
    </row>
    <row r="55" spans="1:3" x14ac:dyDescent="0.25">
      <c r="A55" s="98"/>
      <c r="B55" s="99"/>
      <c r="C55" s="66"/>
    </row>
    <row r="56" spans="1:3" x14ac:dyDescent="0.25">
      <c r="A56" s="102"/>
      <c r="B56" s="103"/>
      <c r="C56" s="66"/>
    </row>
    <row r="57" spans="1:3" x14ac:dyDescent="0.25">
      <c r="A57" s="102"/>
      <c r="B57" s="103"/>
      <c r="C57" s="66"/>
    </row>
    <row r="58" spans="1:3" x14ac:dyDescent="0.25">
      <c r="A58" s="102"/>
      <c r="B58" s="103"/>
      <c r="C58" s="66"/>
    </row>
    <row r="59" spans="1:3" x14ac:dyDescent="0.25">
      <c r="A59" s="102"/>
      <c r="B59" s="103"/>
      <c r="C59" s="66"/>
    </row>
    <row r="60" spans="1:3" x14ac:dyDescent="0.25">
      <c r="A60" s="100"/>
      <c r="B60" s="101"/>
      <c r="C60" s="4"/>
    </row>
    <row r="61" spans="1:3" x14ac:dyDescent="0.25">
      <c r="A61" s="112" t="s">
        <v>48</v>
      </c>
      <c r="B61" s="113"/>
      <c r="C61" s="34">
        <f>SUM(C35:C60)</f>
        <v>0</v>
      </c>
    </row>
    <row r="62" spans="1:3" x14ac:dyDescent="0.25">
      <c r="A62" s="114" t="s">
        <v>14</v>
      </c>
      <c r="B62" s="115"/>
      <c r="C62" s="37">
        <f>D31-C61-C68</f>
        <v>0</v>
      </c>
    </row>
    <row r="63" spans="1:3" x14ac:dyDescent="0.25">
      <c r="A63" s="28"/>
      <c r="B63" s="28"/>
      <c r="C63" s="29"/>
    </row>
    <row r="64" spans="1:3" x14ac:dyDescent="0.25">
      <c r="A64" s="105" t="s">
        <v>55</v>
      </c>
      <c r="B64" s="106"/>
      <c r="C64" s="107"/>
    </row>
    <row r="65" spans="1:5" x14ac:dyDescent="0.25">
      <c r="A65" s="20" t="s">
        <v>33</v>
      </c>
      <c r="B65" s="20" t="s">
        <v>56</v>
      </c>
      <c r="C65" s="20" t="s">
        <v>57</v>
      </c>
    </row>
    <row r="66" spans="1:5" x14ac:dyDescent="0.25">
      <c r="A66" s="30"/>
      <c r="B66" s="30"/>
      <c r="C66" s="27"/>
    </row>
    <row r="67" spans="1:5" x14ac:dyDescent="0.25">
      <c r="A67" s="31"/>
      <c r="B67" s="31"/>
      <c r="C67" s="31"/>
    </row>
    <row r="68" spans="1:5" x14ac:dyDescent="0.25">
      <c r="A68" s="112" t="s">
        <v>64</v>
      </c>
      <c r="B68" s="113"/>
      <c r="C68" s="34">
        <f>SUM(C66:C67)</f>
        <v>0</v>
      </c>
    </row>
    <row r="69" spans="1:5" x14ac:dyDescent="0.25">
      <c r="A69" s="32" t="s">
        <v>50</v>
      </c>
      <c r="B69" s="32"/>
      <c r="C69" s="9"/>
      <c r="D69" s="9"/>
      <c r="E69" s="9"/>
    </row>
    <row r="70" spans="1:5" x14ac:dyDescent="0.25">
      <c r="A70" s="9"/>
      <c r="B70" s="9"/>
      <c r="C70" s="9"/>
      <c r="D70" s="9"/>
      <c r="E70" s="9"/>
    </row>
    <row r="71" spans="1:5" x14ac:dyDescent="0.25">
      <c r="A71" s="9"/>
      <c r="B71" s="9"/>
      <c r="C71" s="9"/>
      <c r="D71" s="9"/>
      <c r="E71" s="9"/>
    </row>
  </sheetData>
  <sheetProtection password="ECC5" sheet="1" insertColumns="0" insertRows="0" insertHyperlinks="0" deleteColumns="0" deleteRows="0"/>
  <mergeCells count="34">
    <mergeCell ref="A60:B60"/>
    <mergeCell ref="A61:B61"/>
    <mergeCell ref="A62:B62"/>
    <mergeCell ref="A64:C64"/>
    <mergeCell ref="A68:B68"/>
    <mergeCell ref="A59:B59"/>
    <mergeCell ref="A58:B58"/>
    <mergeCell ref="A47:B47"/>
    <mergeCell ref="A48:B48"/>
    <mergeCell ref="A49:B49"/>
    <mergeCell ref="A50:B50"/>
    <mergeCell ref="A52:B52"/>
    <mergeCell ref="A53:B53"/>
    <mergeCell ref="A54:B54"/>
    <mergeCell ref="A55:B55"/>
    <mergeCell ref="A56:B56"/>
    <mergeCell ref="A57:B57"/>
    <mergeCell ref="A51:B51"/>
    <mergeCell ref="A34:B34"/>
    <mergeCell ref="A35:B35"/>
    <mergeCell ref="A36:B36"/>
    <mergeCell ref="A41:B41"/>
    <mergeCell ref="A46:B46"/>
    <mergeCell ref="A42:B42"/>
    <mergeCell ref="A43:B43"/>
    <mergeCell ref="A44:B44"/>
    <mergeCell ref="A45:B45"/>
    <mergeCell ref="A33:C33"/>
    <mergeCell ref="A1:A3"/>
    <mergeCell ref="B1:E1"/>
    <mergeCell ref="B2:E2"/>
    <mergeCell ref="B3:E3"/>
    <mergeCell ref="A21:D21"/>
    <mergeCell ref="E21:J21"/>
  </mergeCells>
  <dataValidations count="1">
    <dataValidation type="list" allowBlank="1" showInputMessage="1" showErrorMessage="1" sqref="B60 A41:A60 A35:B36 B41:B55">
      <formula1>validacion</formula1>
    </dataValidation>
  </dataValidations>
  <pageMargins left="0" right="0" top="0" bottom="0" header="0.31496062992125984" footer="0.31496062992125984"/>
  <pageSetup scale="90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A1:K71"/>
  <sheetViews>
    <sheetView workbookViewId="0">
      <selection activeCell="B5" sqref="B5"/>
    </sheetView>
  </sheetViews>
  <sheetFormatPr baseColWidth="10" defaultRowHeight="15" x14ac:dyDescent="0.25"/>
  <cols>
    <col min="1" max="1" width="23.7109375" style="3" customWidth="1"/>
    <col min="2" max="10" width="21.7109375" style="3" customWidth="1"/>
    <col min="11" max="16384" width="11.42578125" style="3"/>
  </cols>
  <sheetData>
    <row r="1" spans="1:5" s="16" customFormat="1" ht="18" customHeight="1" x14ac:dyDescent="0.35">
      <c r="A1" s="104"/>
      <c r="B1" s="108" t="s">
        <v>49</v>
      </c>
      <c r="C1" s="108"/>
      <c r="D1" s="108"/>
      <c r="E1" s="108"/>
    </row>
    <row r="2" spans="1:5" s="16" customFormat="1" ht="18" customHeight="1" x14ac:dyDescent="0.35">
      <c r="A2" s="104"/>
      <c r="B2" s="108" t="s">
        <v>39</v>
      </c>
      <c r="C2" s="108"/>
      <c r="D2" s="108"/>
      <c r="E2" s="108"/>
    </row>
    <row r="3" spans="1:5" s="16" customFormat="1" ht="18" customHeight="1" x14ac:dyDescent="0.25">
      <c r="A3" s="104"/>
      <c r="B3" s="109" t="s">
        <v>40</v>
      </c>
      <c r="C3" s="109"/>
      <c r="D3" s="109"/>
      <c r="E3" s="109"/>
    </row>
    <row r="5" spans="1:5" x14ac:dyDescent="0.25">
      <c r="A5" s="17" t="s">
        <v>41</v>
      </c>
      <c r="B5" s="40">
        <v>43875</v>
      </c>
      <c r="C5" s="17" t="s">
        <v>42</v>
      </c>
      <c r="D5" s="9"/>
      <c r="E5" s="9"/>
    </row>
    <row r="7" spans="1:5" x14ac:dyDescent="0.25">
      <c r="A7" s="19" t="s">
        <v>0</v>
      </c>
      <c r="B7" s="20" t="s">
        <v>1</v>
      </c>
    </row>
    <row r="8" spans="1:5" x14ac:dyDescent="0.25">
      <c r="A8" s="21" t="s">
        <v>2</v>
      </c>
      <c r="B8" s="4"/>
    </row>
    <row r="9" spans="1:5" x14ac:dyDescent="0.25">
      <c r="A9" s="21" t="s">
        <v>3</v>
      </c>
      <c r="B9" s="4"/>
    </row>
    <row r="10" spans="1:5" x14ac:dyDescent="0.25">
      <c r="A10" s="21" t="s">
        <v>75</v>
      </c>
      <c r="B10" s="4"/>
    </row>
    <row r="11" spans="1:5" x14ac:dyDescent="0.25">
      <c r="A11" s="21" t="s">
        <v>77</v>
      </c>
      <c r="B11" s="4"/>
    </row>
    <row r="12" spans="1:5" x14ac:dyDescent="0.25">
      <c r="A12" s="21" t="s">
        <v>78</v>
      </c>
      <c r="B12" s="4"/>
    </row>
    <row r="13" spans="1:5" x14ac:dyDescent="0.25">
      <c r="A13" s="21" t="s">
        <v>4</v>
      </c>
      <c r="B13" s="4"/>
    </row>
    <row r="14" spans="1:5" x14ac:dyDescent="0.25">
      <c r="A14" s="21" t="s">
        <v>5</v>
      </c>
      <c r="B14" s="4"/>
    </row>
    <row r="15" spans="1:5" x14ac:dyDescent="0.25">
      <c r="A15" s="21" t="s">
        <v>6</v>
      </c>
      <c r="B15" s="4"/>
    </row>
    <row r="16" spans="1:5" x14ac:dyDescent="0.25">
      <c r="A16" s="22" t="s">
        <v>7</v>
      </c>
      <c r="B16" s="34">
        <f>B8+B9+B10+B11+B12+B13+B14+B15</f>
        <v>0</v>
      </c>
    </row>
    <row r="18" spans="1:10" x14ac:dyDescent="0.25">
      <c r="A18" s="19" t="s">
        <v>43</v>
      </c>
      <c r="B18" s="20" t="s">
        <v>44</v>
      </c>
      <c r="C18" s="20" t="s">
        <v>8</v>
      </c>
      <c r="D18" s="20" t="s">
        <v>45</v>
      </c>
    </row>
    <row r="19" spans="1:10" x14ac:dyDescent="0.25">
      <c r="A19" s="23" t="s">
        <v>9</v>
      </c>
      <c r="B19" s="24"/>
      <c r="C19" s="35" t="e">
        <f>B19/D19</f>
        <v>#DIV/0!</v>
      </c>
      <c r="D19" s="24"/>
    </row>
    <row r="21" spans="1:10" ht="15" customHeight="1" x14ac:dyDescent="0.25">
      <c r="A21" s="105" t="s">
        <v>46</v>
      </c>
      <c r="B21" s="106"/>
      <c r="C21" s="106"/>
      <c r="D21" s="107"/>
      <c r="E21" s="110" t="s">
        <v>85</v>
      </c>
      <c r="F21" s="111"/>
      <c r="G21" s="111"/>
      <c r="H21" s="111"/>
      <c r="I21" s="111"/>
      <c r="J21" s="111"/>
    </row>
    <row r="22" spans="1:10" x14ac:dyDescent="0.25">
      <c r="A22" s="20" t="s">
        <v>0</v>
      </c>
      <c r="B22" s="20" t="s">
        <v>10</v>
      </c>
      <c r="C22" s="20" t="s">
        <v>11</v>
      </c>
      <c r="D22" s="20" t="s">
        <v>12</v>
      </c>
      <c r="E22" s="20" t="s">
        <v>80</v>
      </c>
      <c r="F22" s="20" t="s">
        <v>79</v>
      </c>
      <c r="G22" s="20" t="s">
        <v>83</v>
      </c>
      <c r="H22" s="20" t="s">
        <v>81</v>
      </c>
      <c r="I22" s="20" t="s">
        <v>82</v>
      </c>
      <c r="J22" s="20" t="s">
        <v>84</v>
      </c>
    </row>
    <row r="23" spans="1:10" x14ac:dyDescent="0.25">
      <c r="A23" s="23" t="s">
        <v>2</v>
      </c>
      <c r="B23" s="4"/>
      <c r="C23" s="4"/>
      <c r="D23" s="36">
        <f t="shared" ref="D23:D29" si="0">B23+C23</f>
        <v>0</v>
      </c>
      <c r="E23" s="4"/>
      <c r="F23" s="4"/>
      <c r="G23" s="36">
        <f t="shared" ref="G23:G30" si="1">E23+F23</f>
        <v>0</v>
      </c>
      <c r="H23" s="4"/>
      <c r="I23" s="4"/>
      <c r="J23" s="36">
        <f t="shared" ref="J23:J30" si="2">H23+I23</f>
        <v>0</v>
      </c>
    </row>
    <row r="24" spans="1:10" x14ac:dyDescent="0.25">
      <c r="A24" s="25" t="s">
        <v>3</v>
      </c>
      <c r="B24" s="4"/>
      <c r="C24" s="4"/>
      <c r="D24" s="36">
        <f>B24+C24</f>
        <v>0</v>
      </c>
      <c r="E24" s="4"/>
      <c r="F24" s="4"/>
      <c r="G24" s="36">
        <f t="shared" si="1"/>
        <v>0</v>
      </c>
      <c r="H24" s="4"/>
      <c r="I24" s="4"/>
      <c r="J24" s="36">
        <f t="shared" si="2"/>
        <v>0</v>
      </c>
    </row>
    <row r="25" spans="1:10" x14ac:dyDescent="0.25">
      <c r="A25" s="21" t="s">
        <v>75</v>
      </c>
      <c r="B25" s="4"/>
      <c r="C25" s="4"/>
      <c r="D25" s="36">
        <f>B25+C25</f>
        <v>0</v>
      </c>
      <c r="E25" s="4"/>
      <c r="F25" s="4"/>
      <c r="G25" s="36">
        <f t="shared" si="1"/>
        <v>0</v>
      </c>
      <c r="H25" s="4"/>
      <c r="I25" s="4"/>
      <c r="J25" s="36">
        <f t="shared" si="2"/>
        <v>0</v>
      </c>
    </row>
    <row r="26" spans="1:10" x14ac:dyDescent="0.25">
      <c r="A26" s="61" t="s">
        <v>77</v>
      </c>
      <c r="B26" s="4"/>
      <c r="C26" s="4"/>
      <c r="D26" s="36">
        <f>B26+C26</f>
        <v>0</v>
      </c>
      <c r="E26" s="4"/>
      <c r="F26" s="4"/>
      <c r="G26" s="36">
        <f t="shared" si="1"/>
        <v>0</v>
      </c>
      <c r="H26" s="4"/>
      <c r="I26" s="4"/>
      <c r="J26" s="36">
        <f t="shared" si="2"/>
        <v>0</v>
      </c>
    </row>
    <row r="27" spans="1:10" x14ac:dyDescent="0.25">
      <c r="A27" s="61" t="s">
        <v>78</v>
      </c>
      <c r="B27" s="4"/>
      <c r="C27" s="4"/>
      <c r="D27" s="36">
        <f t="shared" si="0"/>
        <v>0</v>
      </c>
      <c r="E27" s="4"/>
      <c r="F27" s="4"/>
      <c r="G27" s="36">
        <f t="shared" si="1"/>
        <v>0</v>
      </c>
      <c r="H27" s="4"/>
      <c r="I27" s="4"/>
      <c r="J27" s="36">
        <f t="shared" si="2"/>
        <v>0</v>
      </c>
    </row>
    <row r="28" spans="1:10" x14ac:dyDescent="0.25">
      <c r="A28" s="23" t="s">
        <v>4</v>
      </c>
      <c r="B28" s="4"/>
      <c r="C28" s="4"/>
      <c r="D28" s="36">
        <f t="shared" si="0"/>
        <v>0</v>
      </c>
      <c r="E28" s="4"/>
      <c r="F28" s="4"/>
      <c r="G28" s="36">
        <f t="shared" si="1"/>
        <v>0</v>
      </c>
      <c r="H28" s="4"/>
      <c r="I28" s="4"/>
      <c r="J28" s="36">
        <f t="shared" si="2"/>
        <v>0</v>
      </c>
    </row>
    <row r="29" spans="1:10" x14ac:dyDescent="0.25">
      <c r="A29" s="23" t="s">
        <v>5</v>
      </c>
      <c r="B29" s="4"/>
      <c r="C29" s="4"/>
      <c r="D29" s="36">
        <f t="shared" si="0"/>
        <v>0</v>
      </c>
      <c r="E29" s="4"/>
      <c r="F29" s="4"/>
      <c r="G29" s="36">
        <f t="shared" si="1"/>
        <v>0</v>
      </c>
      <c r="H29" s="4"/>
      <c r="I29" s="4"/>
      <c r="J29" s="36">
        <f t="shared" si="2"/>
        <v>0</v>
      </c>
    </row>
    <row r="30" spans="1:10" x14ac:dyDescent="0.25">
      <c r="A30" s="23" t="s">
        <v>6</v>
      </c>
      <c r="B30" s="4"/>
      <c r="C30" s="4"/>
      <c r="D30" s="36">
        <f>B30+C30</f>
        <v>0</v>
      </c>
      <c r="E30" s="4"/>
      <c r="F30" s="4"/>
      <c r="G30" s="36">
        <f t="shared" si="1"/>
        <v>0</v>
      </c>
      <c r="H30" s="4"/>
      <c r="I30" s="4"/>
      <c r="J30" s="36">
        <f t="shared" si="2"/>
        <v>0</v>
      </c>
    </row>
    <row r="31" spans="1:10" x14ac:dyDescent="0.25">
      <c r="A31" s="26" t="s">
        <v>7</v>
      </c>
      <c r="B31" s="34">
        <f t="shared" ref="B31:J31" si="3">SUM(B23:B30)</f>
        <v>0</v>
      </c>
      <c r="C31" s="34">
        <f t="shared" si="3"/>
        <v>0</v>
      </c>
      <c r="D31" s="34">
        <f t="shared" si="3"/>
        <v>0</v>
      </c>
      <c r="E31" s="34">
        <f t="shared" si="3"/>
        <v>0</v>
      </c>
      <c r="F31" s="34">
        <f t="shared" si="3"/>
        <v>0</v>
      </c>
      <c r="G31" s="34">
        <f t="shared" si="3"/>
        <v>0</v>
      </c>
      <c r="H31" s="34">
        <f t="shared" si="3"/>
        <v>0</v>
      </c>
      <c r="I31" s="34">
        <f t="shared" si="3"/>
        <v>0</v>
      </c>
      <c r="J31" s="34">
        <f t="shared" si="3"/>
        <v>0</v>
      </c>
    </row>
    <row r="32" spans="1:10" x14ac:dyDescent="0.25">
      <c r="D32" s="6"/>
      <c r="E32" s="6"/>
    </row>
    <row r="33" spans="1:11" x14ac:dyDescent="0.25">
      <c r="A33" s="105" t="s">
        <v>47</v>
      </c>
      <c r="B33" s="106"/>
      <c r="C33" s="107"/>
      <c r="D33" s="6"/>
      <c r="E33" s="6"/>
      <c r="K33" s="59" t="s">
        <v>76</v>
      </c>
    </row>
    <row r="34" spans="1:11" x14ac:dyDescent="0.25">
      <c r="A34" s="105" t="s">
        <v>13</v>
      </c>
      <c r="B34" s="107"/>
      <c r="C34" s="20" t="s">
        <v>7</v>
      </c>
    </row>
    <row r="35" spans="1:11" x14ac:dyDescent="0.25">
      <c r="A35" s="98" t="s">
        <v>91</v>
      </c>
      <c r="B35" s="99"/>
      <c r="C35" s="66"/>
    </row>
    <row r="36" spans="1:11" x14ac:dyDescent="0.25">
      <c r="A36" s="98" t="s">
        <v>92</v>
      </c>
      <c r="B36" s="99"/>
      <c r="C36" s="66"/>
    </row>
    <row r="37" spans="1:11" x14ac:dyDescent="0.25">
      <c r="A37" s="68" t="s">
        <v>87</v>
      </c>
      <c r="B37" s="65"/>
      <c r="C37" s="66"/>
    </row>
    <row r="38" spans="1:11" x14ac:dyDescent="0.25">
      <c r="A38" s="68" t="s">
        <v>88</v>
      </c>
      <c r="B38" s="68"/>
      <c r="C38" s="66"/>
    </row>
    <row r="39" spans="1:11" x14ac:dyDescent="0.25">
      <c r="A39" s="68" t="s">
        <v>93</v>
      </c>
      <c r="B39" s="68"/>
      <c r="C39" s="66"/>
    </row>
    <row r="40" spans="1:11" x14ac:dyDescent="0.25">
      <c r="A40" s="68" t="s">
        <v>89</v>
      </c>
      <c r="B40" s="68"/>
      <c r="C40" s="66"/>
    </row>
    <row r="41" spans="1:11" x14ac:dyDescent="0.25">
      <c r="A41" s="98" t="s">
        <v>94</v>
      </c>
      <c r="B41" s="99"/>
      <c r="C41" s="66"/>
    </row>
    <row r="42" spans="1:11" x14ac:dyDescent="0.25">
      <c r="A42" s="98" t="s">
        <v>90</v>
      </c>
      <c r="B42" s="99"/>
      <c r="C42" s="66"/>
    </row>
    <row r="43" spans="1:11" x14ac:dyDescent="0.25">
      <c r="A43" s="98"/>
      <c r="B43" s="99"/>
      <c r="C43" s="66"/>
    </row>
    <row r="44" spans="1:11" x14ac:dyDescent="0.25">
      <c r="A44" s="98"/>
      <c r="B44" s="99"/>
      <c r="C44" s="66"/>
    </row>
    <row r="45" spans="1:11" x14ac:dyDescent="0.25">
      <c r="A45" s="98"/>
      <c r="B45" s="99"/>
      <c r="C45" s="66"/>
    </row>
    <row r="46" spans="1:11" x14ac:dyDescent="0.25">
      <c r="A46" s="98"/>
      <c r="B46" s="99"/>
      <c r="C46" s="66"/>
    </row>
    <row r="47" spans="1:11" x14ac:dyDescent="0.25">
      <c r="A47" s="98"/>
      <c r="B47" s="99"/>
      <c r="C47" s="66"/>
    </row>
    <row r="48" spans="1:11" x14ac:dyDescent="0.25">
      <c r="A48" s="98"/>
      <c r="B48" s="99"/>
      <c r="C48" s="66"/>
    </row>
    <row r="49" spans="1:3" x14ac:dyDescent="0.25">
      <c r="A49" s="98"/>
      <c r="B49" s="99"/>
      <c r="C49" s="66"/>
    </row>
    <row r="50" spans="1:3" x14ac:dyDescent="0.25">
      <c r="A50" s="98"/>
      <c r="B50" s="99"/>
      <c r="C50" s="66"/>
    </row>
    <row r="51" spans="1:3" x14ac:dyDescent="0.25">
      <c r="A51" s="98"/>
      <c r="B51" s="99"/>
      <c r="C51" s="66"/>
    </row>
    <row r="52" spans="1:3" x14ac:dyDescent="0.25">
      <c r="A52" s="98"/>
      <c r="B52" s="99"/>
      <c r="C52" s="66"/>
    </row>
    <row r="53" spans="1:3" x14ac:dyDescent="0.25">
      <c r="A53" s="98"/>
      <c r="B53" s="99"/>
      <c r="C53" s="66"/>
    </row>
    <row r="54" spans="1:3" x14ac:dyDescent="0.25">
      <c r="A54" s="98"/>
      <c r="B54" s="99"/>
      <c r="C54" s="66"/>
    </row>
    <row r="55" spans="1:3" x14ac:dyDescent="0.25">
      <c r="A55" s="98"/>
      <c r="B55" s="99"/>
      <c r="C55" s="66"/>
    </row>
    <row r="56" spans="1:3" x14ac:dyDescent="0.25">
      <c r="A56" s="102"/>
      <c r="B56" s="103"/>
      <c r="C56" s="66"/>
    </row>
    <row r="57" spans="1:3" x14ac:dyDescent="0.25">
      <c r="A57" s="102"/>
      <c r="B57" s="103"/>
      <c r="C57" s="66"/>
    </row>
    <row r="58" spans="1:3" x14ac:dyDescent="0.25">
      <c r="A58" s="102"/>
      <c r="B58" s="103"/>
      <c r="C58" s="66"/>
    </row>
    <row r="59" spans="1:3" x14ac:dyDescent="0.25">
      <c r="A59" s="102"/>
      <c r="B59" s="103"/>
      <c r="C59" s="66"/>
    </row>
    <row r="60" spans="1:3" x14ac:dyDescent="0.25">
      <c r="A60" s="100"/>
      <c r="B60" s="101"/>
      <c r="C60" s="4"/>
    </row>
    <row r="61" spans="1:3" x14ac:dyDescent="0.25">
      <c r="A61" s="112" t="s">
        <v>48</v>
      </c>
      <c r="B61" s="113"/>
      <c r="C61" s="34">
        <f>SUM(C35:C60)</f>
        <v>0</v>
      </c>
    </row>
    <row r="62" spans="1:3" x14ac:dyDescent="0.25">
      <c r="A62" s="114" t="s">
        <v>14</v>
      </c>
      <c r="B62" s="115"/>
      <c r="C62" s="37">
        <f>D31-C61-C68</f>
        <v>0</v>
      </c>
    </row>
    <row r="63" spans="1:3" x14ac:dyDescent="0.25">
      <c r="A63" s="28"/>
      <c r="B63" s="28"/>
      <c r="C63" s="29"/>
    </row>
    <row r="64" spans="1:3" x14ac:dyDescent="0.25">
      <c r="A64" s="105" t="s">
        <v>55</v>
      </c>
      <c r="B64" s="106"/>
      <c r="C64" s="107"/>
    </row>
    <row r="65" spans="1:5" x14ac:dyDescent="0.25">
      <c r="A65" s="20" t="s">
        <v>33</v>
      </c>
      <c r="B65" s="20" t="s">
        <v>56</v>
      </c>
      <c r="C65" s="20" t="s">
        <v>57</v>
      </c>
    </row>
    <row r="66" spans="1:5" x14ac:dyDescent="0.25">
      <c r="A66" s="30"/>
      <c r="B66" s="30"/>
      <c r="C66" s="27"/>
    </row>
    <row r="67" spans="1:5" x14ac:dyDescent="0.25">
      <c r="A67" s="31"/>
      <c r="B67" s="31"/>
      <c r="C67" s="31"/>
    </row>
    <row r="68" spans="1:5" x14ac:dyDescent="0.25">
      <c r="A68" s="112" t="s">
        <v>64</v>
      </c>
      <c r="B68" s="113"/>
      <c r="C68" s="34">
        <f>SUM(C66:C67)</f>
        <v>0</v>
      </c>
    </row>
    <row r="69" spans="1:5" x14ac:dyDescent="0.25">
      <c r="A69" s="32" t="s">
        <v>50</v>
      </c>
      <c r="B69" s="32"/>
      <c r="C69" s="9"/>
      <c r="D69" s="9"/>
      <c r="E69" s="9"/>
    </row>
    <row r="70" spans="1:5" x14ac:dyDescent="0.25">
      <c r="A70" s="9"/>
      <c r="B70" s="9"/>
      <c r="C70" s="9"/>
      <c r="D70" s="9"/>
      <c r="E70" s="9"/>
    </row>
    <row r="71" spans="1:5" x14ac:dyDescent="0.25">
      <c r="A71" s="9"/>
      <c r="B71" s="9"/>
      <c r="C71" s="9"/>
      <c r="D71" s="9"/>
      <c r="E71" s="9"/>
    </row>
  </sheetData>
  <sheetProtection password="ECC5" sheet="1" insertColumns="0" insertRows="0" insertHyperlinks="0" deleteColumns="0" deleteRows="0"/>
  <mergeCells count="34">
    <mergeCell ref="A62:B62"/>
    <mergeCell ref="A64:C64"/>
    <mergeCell ref="A68:B68"/>
    <mergeCell ref="A55:B55"/>
    <mergeCell ref="A56:B56"/>
    <mergeCell ref="A57:B57"/>
    <mergeCell ref="A59:B59"/>
    <mergeCell ref="A60:B60"/>
    <mergeCell ref="A61:B61"/>
    <mergeCell ref="A58:B58"/>
    <mergeCell ref="A53:B53"/>
    <mergeCell ref="A54:B54"/>
    <mergeCell ref="A43:B43"/>
    <mergeCell ref="A47:B47"/>
    <mergeCell ref="A48:B48"/>
    <mergeCell ref="A49:B49"/>
    <mergeCell ref="A50:B50"/>
    <mergeCell ref="A52:B52"/>
    <mergeCell ref="A42:B42"/>
    <mergeCell ref="A51:B51"/>
    <mergeCell ref="A36:B36"/>
    <mergeCell ref="A46:B46"/>
    <mergeCell ref="A44:B44"/>
    <mergeCell ref="A45:B45"/>
    <mergeCell ref="A35:B35"/>
    <mergeCell ref="A21:D21"/>
    <mergeCell ref="E21:J21"/>
    <mergeCell ref="A33:C33"/>
    <mergeCell ref="A41:B41"/>
    <mergeCell ref="A1:A3"/>
    <mergeCell ref="B1:E1"/>
    <mergeCell ref="B2:E2"/>
    <mergeCell ref="B3:E3"/>
    <mergeCell ref="A34:B34"/>
  </mergeCells>
  <dataValidations count="1">
    <dataValidation type="list" allowBlank="1" showInputMessage="1" showErrorMessage="1" sqref="B60 A41:A60 A35:B36 B41:B55">
      <formula1>validacion</formula1>
    </dataValidation>
  </dataValidations>
  <pageMargins left="0" right="0" top="0" bottom="0" header="0.31496062992125984" footer="0.31496062992125984"/>
  <pageSetup scale="90" orientation="portrait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71"/>
  <sheetViews>
    <sheetView showGridLines="0" topLeftCell="A52" workbookViewId="0">
      <selection activeCell="C43" sqref="C43"/>
    </sheetView>
  </sheetViews>
  <sheetFormatPr baseColWidth="10" defaultRowHeight="15" x14ac:dyDescent="0.25"/>
  <cols>
    <col min="1" max="1" width="23.7109375" style="3" customWidth="1"/>
    <col min="2" max="10" width="21.7109375" style="3" customWidth="1"/>
    <col min="11" max="16384" width="11.42578125" style="3"/>
  </cols>
  <sheetData>
    <row r="1" spans="1:5" s="16" customFormat="1" ht="18" customHeight="1" x14ac:dyDescent="0.35">
      <c r="A1" s="104"/>
      <c r="B1" s="108" t="s">
        <v>49</v>
      </c>
      <c r="C1" s="108"/>
      <c r="D1" s="108"/>
      <c r="E1" s="108"/>
    </row>
    <row r="2" spans="1:5" s="16" customFormat="1" ht="18" customHeight="1" x14ac:dyDescent="0.35">
      <c r="A2" s="104"/>
      <c r="B2" s="108" t="s">
        <v>39</v>
      </c>
      <c r="C2" s="108"/>
      <c r="D2" s="108"/>
      <c r="E2" s="108"/>
    </row>
    <row r="3" spans="1:5" s="16" customFormat="1" ht="18" customHeight="1" x14ac:dyDescent="0.25">
      <c r="A3" s="104"/>
      <c r="B3" s="109" t="s">
        <v>40</v>
      </c>
      <c r="C3" s="109"/>
      <c r="D3" s="109"/>
      <c r="E3" s="109"/>
    </row>
    <row r="5" spans="1:5" x14ac:dyDescent="0.25">
      <c r="A5" s="17" t="s">
        <v>41</v>
      </c>
      <c r="B5" s="40">
        <v>43876</v>
      </c>
      <c r="C5" s="17" t="s">
        <v>42</v>
      </c>
      <c r="D5" s="9"/>
      <c r="E5" s="9"/>
    </row>
    <row r="7" spans="1:5" x14ac:dyDescent="0.25">
      <c r="A7" s="19" t="s">
        <v>0</v>
      </c>
      <c r="B7" s="20" t="s">
        <v>1</v>
      </c>
    </row>
    <row r="8" spans="1:5" x14ac:dyDescent="0.25">
      <c r="A8" s="21" t="s">
        <v>2</v>
      </c>
      <c r="B8" s="4"/>
    </row>
    <row r="9" spans="1:5" x14ac:dyDescent="0.25">
      <c r="A9" s="21" t="s">
        <v>3</v>
      </c>
      <c r="B9" s="4"/>
    </row>
    <row r="10" spans="1:5" x14ac:dyDescent="0.25">
      <c r="A10" s="21" t="s">
        <v>75</v>
      </c>
      <c r="B10" s="4"/>
    </row>
    <row r="11" spans="1:5" x14ac:dyDescent="0.25">
      <c r="A11" s="21" t="s">
        <v>77</v>
      </c>
      <c r="B11" s="4"/>
    </row>
    <row r="12" spans="1:5" x14ac:dyDescent="0.25">
      <c r="A12" s="21" t="s">
        <v>78</v>
      </c>
      <c r="B12" s="4">
        <v>52272168.710000001</v>
      </c>
    </row>
    <row r="13" spans="1:5" x14ac:dyDescent="0.25">
      <c r="A13" s="21" t="s">
        <v>4</v>
      </c>
      <c r="B13" s="4"/>
    </row>
    <row r="14" spans="1:5" x14ac:dyDescent="0.25">
      <c r="A14" s="21" t="s">
        <v>5</v>
      </c>
      <c r="B14" s="4"/>
    </row>
    <row r="15" spans="1:5" x14ac:dyDescent="0.25">
      <c r="A15" s="21" t="s">
        <v>6</v>
      </c>
      <c r="B15" s="4"/>
    </row>
    <row r="16" spans="1:5" x14ac:dyDescent="0.25">
      <c r="A16" s="22" t="s">
        <v>7</v>
      </c>
      <c r="B16" s="34">
        <f>B8+B9+B10+B11+B12+B13+B14+B15</f>
        <v>52272168.710000001</v>
      </c>
    </row>
    <row r="18" spans="1:10" x14ac:dyDescent="0.25">
      <c r="A18" s="19" t="s">
        <v>43</v>
      </c>
      <c r="B18" s="20" t="s">
        <v>44</v>
      </c>
      <c r="C18" s="20" t="s">
        <v>8</v>
      </c>
      <c r="D18" s="20" t="s">
        <v>45</v>
      </c>
    </row>
    <row r="19" spans="1:10" x14ac:dyDescent="0.25">
      <c r="A19" s="23" t="s">
        <v>9</v>
      </c>
      <c r="B19" s="24"/>
      <c r="C19" s="35" t="e">
        <f>B19/D19</f>
        <v>#DIV/0!</v>
      </c>
      <c r="D19" s="24"/>
    </row>
    <row r="21" spans="1:10" ht="15" customHeight="1" x14ac:dyDescent="0.25">
      <c r="A21" s="105" t="s">
        <v>46</v>
      </c>
      <c r="B21" s="106"/>
      <c r="C21" s="106"/>
      <c r="D21" s="107"/>
      <c r="E21" s="110" t="s">
        <v>85</v>
      </c>
      <c r="F21" s="111"/>
      <c r="G21" s="111"/>
      <c r="H21" s="111"/>
      <c r="I21" s="111"/>
      <c r="J21" s="111"/>
    </row>
    <row r="22" spans="1:10" x14ac:dyDescent="0.25">
      <c r="A22" s="20" t="s">
        <v>0</v>
      </c>
      <c r="B22" s="20" t="s">
        <v>10</v>
      </c>
      <c r="C22" s="20" t="s">
        <v>11</v>
      </c>
      <c r="D22" s="20" t="s">
        <v>12</v>
      </c>
      <c r="E22" s="20" t="s">
        <v>80</v>
      </c>
      <c r="F22" s="20" t="s">
        <v>79</v>
      </c>
      <c r="G22" s="20" t="s">
        <v>83</v>
      </c>
      <c r="H22" s="20" t="s">
        <v>81</v>
      </c>
      <c r="I22" s="20" t="s">
        <v>82</v>
      </c>
      <c r="J22" s="20" t="s">
        <v>84</v>
      </c>
    </row>
    <row r="23" spans="1:10" x14ac:dyDescent="0.25">
      <c r="A23" s="23" t="s">
        <v>2</v>
      </c>
      <c r="B23" s="4"/>
      <c r="C23" s="4"/>
      <c r="D23" s="36">
        <f t="shared" ref="D23:D29" si="0">B23+C23</f>
        <v>0</v>
      </c>
      <c r="E23" s="4"/>
      <c r="F23" s="4"/>
      <c r="G23" s="36">
        <f t="shared" ref="G23:G30" si="1">E23+F23</f>
        <v>0</v>
      </c>
      <c r="H23" s="4"/>
      <c r="I23" s="4"/>
      <c r="J23" s="36">
        <f t="shared" ref="J23:J30" si="2">H23+I23</f>
        <v>0</v>
      </c>
    </row>
    <row r="24" spans="1:10" x14ac:dyDescent="0.25">
      <c r="A24" s="25" t="s">
        <v>3</v>
      </c>
      <c r="B24" s="4"/>
      <c r="C24" s="4"/>
      <c r="D24" s="36">
        <f>B24+C24</f>
        <v>0</v>
      </c>
      <c r="E24" s="4"/>
      <c r="F24" s="4"/>
      <c r="G24" s="36">
        <f t="shared" si="1"/>
        <v>0</v>
      </c>
      <c r="H24" s="4"/>
      <c r="I24" s="4"/>
      <c r="J24" s="36">
        <f t="shared" si="2"/>
        <v>0</v>
      </c>
    </row>
    <row r="25" spans="1:10" x14ac:dyDescent="0.25">
      <c r="A25" s="21" t="s">
        <v>75</v>
      </c>
      <c r="B25" s="4"/>
      <c r="C25" s="4"/>
      <c r="D25" s="36">
        <f>B25+C25</f>
        <v>0</v>
      </c>
      <c r="E25" s="4"/>
      <c r="F25" s="4"/>
      <c r="G25" s="36">
        <f t="shared" si="1"/>
        <v>0</v>
      </c>
      <c r="H25" s="4"/>
      <c r="I25" s="4"/>
      <c r="J25" s="36">
        <f t="shared" si="2"/>
        <v>0</v>
      </c>
    </row>
    <row r="26" spans="1:10" x14ac:dyDescent="0.25">
      <c r="A26" s="61" t="s">
        <v>77</v>
      </c>
      <c r="B26" s="4"/>
      <c r="C26" s="4"/>
      <c r="D26" s="36">
        <f>B26+C26</f>
        <v>0</v>
      </c>
      <c r="E26" s="4"/>
      <c r="F26" s="4"/>
      <c r="G26" s="36">
        <f t="shared" si="1"/>
        <v>0</v>
      </c>
      <c r="H26" s="4"/>
      <c r="I26" s="4"/>
      <c r="J26" s="36">
        <f t="shared" si="2"/>
        <v>0</v>
      </c>
    </row>
    <row r="27" spans="1:10" x14ac:dyDescent="0.25">
      <c r="A27" s="61" t="s">
        <v>78</v>
      </c>
      <c r="B27" s="4">
        <v>2779600</v>
      </c>
      <c r="C27" s="4"/>
      <c r="D27" s="36">
        <f t="shared" si="0"/>
        <v>2779600</v>
      </c>
      <c r="E27" s="4">
        <v>186</v>
      </c>
      <c r="F27" s="4"/>
      <c r="G27" s="36">
        <f t="shared" si="1"/>
        <v>186</v>
      </c>
      <c r="H27" s="4"/>
      <c r="I27" s="4"/>
      <c r="J27" s="36">
        <f t="shared" si="2"/>
        <v>0</v>
      </c>
    </row>
    <row r="28" spans="1:10" x14ac:dyDescent="0.25">
      <c r="A28" s="23" t="s">
        <v>4</v>
      </c>
      <c r="B28" s="4"/>
      <c r="C28" s="4"/>
      <c r="D28" s="36">
        <f t="shared" si="0"/>
        <v>0</v>
      </c>
      <c r="E28" s="4"/>
      <c r="F28" s="4"/>
      <c r="G28" s="36">
        <f t="shared" si="1"/>
        <v>0</v>
      </c>
      <c r="H28" s="4"/>
      <c r="I28" s="4"/>
      <c r="J28" s="36">
        <f t="shared" si="2"/>
        <v>0</v>
      </c>
    </row>
    <row r="29" spans="1:10" x14ac:dyDescent="0.25">
      <c r="A29" s="23" t="s">
        <v>5</v>
      </c>
      <c r="B29" s="4"/>
      <c r="C29" s="4"/>
      <c r="D29" s="36">
        <f t="shared" si="0"/>
        <v>0</v>
      </c>
      <c r="E29" s="4"/>
      <c r="F29" s="4"/>
      <c r="G29" s="36">
        <f t="shared" si="1"/>
        <v>0</v>
      </c>
      <c r="H29" s="4"/>
      <c r="I29" s="4"/>
      <c r="J29" s="36">
        <f t="shared" si="2"/>
        <v>0</v>
      </c>
    </row>
    <row r="30" spans="1:10" x14ac:dyDescent="0.25">
      <c r="A30" s="23" t="s">
        <v>6</v>
      </c>
      <c r="B30" s="4"/>
      <c r="C30" s="4"/>
      <c r="D30" s="36">
        <f>B30+C30</f>
        <v>0</v>
      </c>
      <c r="E30" s="4"/>
      <c r="F30" s="4"/>
      <c r="G30" s="36">
        <f t="shared" si="1"/>
        <v>0</v>
      </c>
      <c r="H30" s="4"/>
      <c r="I30" s="4"/>
      <c r="J30" s="36">
        <f t="shared" si="2"/>
        <v>0</v>
      </c>
    </row>
    <row r="31" spans="1:10" x14ac:dyDescent="0.25">
      <c r="A31" s="26" t="s">
        <v>7</v>
      </c>
      <c r="B31" s="34">
        <f t="shared" ref="B31:J31" si="3">SUM(B23:B30)</f>
        <v>2779600</v>
      </c>
      <c r="C31" s="34">
        <f t="shared" si="3"/>
        <v>0</v>
      </c>
      <c r="D31" s="34">
        <f t="shared" si="3"/>
        <v>2779600</v>
      </c>
      <c r="E31" s="34">
        <f t="shared" si="3"/>
        <v>186</v>
      </c>
      <c r="F31" s="34">
        <f t="shared" si="3"/>
        <v>0</v>
      </c>
      <c r="G31" s="34">
        <f t="shared" si="3"/>
        <v>186</v>
      </c>
      <c r="H31" s="34">
        <f t="shared" si="3"/>
        <v>0</v>
      </c>
      <c r="I31" s="34">
        <f t="shared" si="3"/>
        <v>0</v>
      </c>
      <c r="J31" s="34">
        <f t="shared" si="3"/>
        <v>0</v>
      </c>
    </row>
    <row r="32" spans="1:10" x14ac:dyDescent="0.25">
      <c r="D32" s="6"/>
      <c r="E32" s="6"/>
    </row>
    <row r="33" spans="1:11" x14ac:dyDescent="0.25">
      <c r="A33" s="105" t="s">
        <v>47</v>
      </c>
      <c r="B33" s="106"/>
      <c r="C33" s="107"/>
      <c r="D33" s="6"/>
      <c r="E33" s="6"/>
      <c r="K33" s="59" t="s">
        <v>76</v>
      </c>
    </row>
    <row r="34" spans="1:11" x14ac:dyDescent="0.25">
      <c r="A34" s="105" t="s">
        <v>13</v>
      </c>
      <c r="B34" s="107"/>
      <c r="C34" s="20" t="s">
        <v>7</v>
      </c>
    </row>
    <row r="35" spans="1:11" x14ac:dyDescent="0.25">
      <c r="A35" s="98" t="s">
        <v>91</v>
      </c>
      <c r="B35" s="99"/>
      <c r="C35" s="66"/>
    </row>
    <row r="36" spans="1:11" x14ac:dyDescent="0.25">
      <c r="A36" s="98" t="s">
        <v>92</v>
      </c>
      <c r="B36" s="99"/>
      <c r="C36" s="66"/>
    </row>
    <row r="37" spans="1:11" x14ac:dyDescent="0.25">
      <c r="A37" s="68" t="s">
        <v>87</v>
      </c>
      <c r="B37" s="65"/>
      <c r="C37" s="66"/>
    </row>
    <row r="38" spans="1:11" x14ac:dyDescent="0.25">
      <c r="A38" s="68" t="s">
        <v>88</v>
      </c>
      <c r="B38" s="68"/>
      <c r="C38" s="66"/>
    </row>
    <row r="39" spans="1:11" x14ac:dyDescent="0.25">
      <c r="A39" s="68" t="s">
        <v>93</v>
      </c>
      <c r="B39" s="68"/>
      <c r="C39" s="66"/>
    </row>
    <row r="40" spans="1:11" x14ac:dyDescent="0.25">
      <c r="A40" s="68" t="s">
        <v>89</v>
      </c>
      <c r="B40" s="68"/>
      <c r="C40" s="66"/>
    </row>
    <row r="41" spans="1:11" x14ac:dyDescent="0.25">
      <c r="A41" s="98" t="s">
        <v>94</v>
      </c>
      <c r="B41" s="99"/>
      <c r="C41" s="66"/>
    </row>
    <row r="42" spans="1:11" x14ac:dyDescent="0.25">
      <c r="A42" s="98" t="s">
        <v>90</v>
      </c>
      <c r="B42" s="99"/>
      <c r="C42" s="66">
        <v>2779600</v>
      </c>
    </row>
    <row r="43" spans="1:11" x14ac:dyDescent="0.25">
      <c r="A43" s="98"/>
      <c r="B43" s="99"/>
      <c r="C43" s="66"/>
    </row>
    <row r="44" spans="1:11" x14ac:dyDescent="0.25">
      <c r="A44" s="98"/>
      <c r="B44" s="99"/>
      <c r="C44" s="66"/>
    </row>
    <row r="45" spans="1:11" x14ac:dyDescent="0.25">
      <c r="A45" s="98"/>
      <c r="B45" s="99"/>
      <c r="C45" s="66"/>
    </row>
    <row r="46" spans="1:11" x14ac:dyDescent="0.25">
      <c r="A46" s="98"/>
      <c r="B46" s="99"/>
      <c r="C46" s="66"/>
    </row>
    <row r="47" spans="1:11" x14ac:dyDescent="0.25">
      <c r="A47" s="98"/>
      <c r="B47" s="99"/>
      <c r="C47" s="66"/>
    </row>
    <row r="48" spans="1:11" x14ac:dyDescent="0.25">
      <c r="A48" s="98"/>
      <c r="B48" s="99"/>
      <c r="C48" s="66"/>
    </row>
    <row r="49" spans="1:3" x14ac:dyDescent="0.25">
      <c r="A49" s="98"/>
      <c r="B49" s="99"/>
      <c r="C49" s="66"/>
    </row>
    <row r="50" spans="1:3" x14ac:dyDescent="0.25">
      <c r="A50" s="98"/>
      <c r="B50" s="99"/>
      <c r="C50" s="66"/>
    </row>
    <row r="51" spans="1:3" x14ac:dyDescent="0.25">
      <c r="A51" s="98"/>
      <c r="B51" s="99"/>
      <c r="C51" s="66"/>
    </row>
    <row r="52" spans="1:3" x14ac:dyDescent="0.25">
      <c r="A52" s="98"/>
      <c r="B52" s="99"/>
      <c r="C52" s="66"/>
    </row>
    <row r="53" spans="1:3" x14ac:dyDescent="0.25">
      <c r="A53" s="98"/>
      <c r="B53" s="99"/>
      <c r="C53" s="66"/>
    </row>
    <row r="54" spans="1:3" x14ac:dyDescent="0.25">
      <c r="A54" s="98"/>
      <c r="B54" s="99"/>
      <c r="C54" s="66"/>
    </row>
    <row r="55" spans="1:3" x14ac:dyDescent="0.25">
      <c r="A55" s="98"/>
      <c r="B55" s="99"/>
      <c r="C55" s="66"/>
    </row>
    <row r="56" spans="1:3" x14ac:dyDescent="0.25">
      <c r="A56" s="102"/>
      <c r="B56" s="103"/>
      <c r="C56" s="66"/>
    </row>
    <row r="57" spans="1:3" x14ac:dyDescent="0.25">
      <c r="A57" s="102"/>
      <c r="B57" s="103"/>
      <c r="C57" s="66"/>
    </row>
    <row r="58" spans="1:3" x14ac:dyDescent="0.25">
      <c r="A58" s="102"/>
      <c r="B58" s="103"/>
      <c r="C58" s="66"/>
    </row>
    <row r="59" spans="1:3" x14ac:dyDescent="0.25">
      <c r="A59" s="102"/>
      <c r="B59" s="103"/>
      <c r="C59" s="66"/>
    </row>
    <row r="60" spans="1:3" x14ac:dyDescent="0.25">
      <c r="A60" s="100"/>
      <c r="B60" s="101"/>
      <c r="C60" s="4"/>
    </row>
    <row r="61" spans="1:3" x14ac:dyDescent="0.25">
      <c r="A61" s="112" t="s">
        <v>48</v>
      </c>
      <c r="B61" s="113"/>
      <c r="C61" s="34">
        <f>SUM(C35:C60)</f>
        <v>2779600</v>
      </c>
    </row>
    <row r="62" spans="1:3" x14ac:dyDescent="0.25">
      <c r="A62" s="114" t="s">
        <v>14</v>
      </c>
      <c r="B62" s="115"/>
      <c r="C62" s="37">
        <f>D31-C61-C68</f>
        <v>0</v>
      </c>
    </row>
    <row r="63" spans="1:3" x14ac:dyDescent="0.25">
      <c r="A63" s="28"/>
      <c r="B63" s="28"/>
      <c r="C63" s="29"/>
    </row>
    <row r="64" spans="1:3" x14ac:dyDescent="0.25">
      <c r="A64" s="105" t="s">
        <v>55</v>
      </c>
      <c r="B64" s="106"/>
      <c r="C64" s="107"/>
    </row>
    <row r="65" spans="1:5" x14ac:dyDescent="0.25">
      <c r="A65" s="20" t="s">
        <v>33</v>
      </c>
      <c r="B65" s="20" t="s">
        <v>56</v>
      </c>
      <c r="C65" s="20" t="s">
        <v>57</v>
      </c>
    </row>
    <row r="66" spans="1:5" x14ac:dyDescent="0.25">
      <c r="A66" s="30"/>
      <c r="B66" s="30"/>
      <c r="C66" s="27"/>
    </row>
    <row r="67" spans="1:5" x14ac:dyDescent="0.25">
      <c r="A67" s="31"/>
      <c r="B67" s="31"/>
      <c r="C67" s="31"/>
    </row>
    <row r="68" spans="1:5" x14ac:dyDescent="0.25">
      <c r="A68" s="112" t="s">
        <v>64</v>
      </c>
      <c r="B68" s="113"/>
      <c r="C68" s="34">
        <f>SUM(C66:C67)</f>
        <v>0</v>
      </c>
    </row>
    <row r="69" spans="1:5" x14ac:dyDescent="0.25">
      <c r="A69" s="32" t="s">
        <v>50</v>
      </c>
      <c r="B69" s="32"/>
      <c r="C69" s="9"/>
      <c r="D69" s="9"/>
      <c r="E69" s="9"/>
    </row>
    <row r="70" spans="1:5" x14ac:dyDescent="0.25">
      <c r="A70" s="9"/>
      <c r="B70" s="9"/>
      <c r="C70" s="9"/>
      <c r="D70" s="9"/>
      <c r="E70" s="9"/>
    </row>
    <row r="71" spans="1:5" x14ac:dyDescent="0.25">
      <c r="A71" s="9"/>
      <c r="B71" s="9"/>
      <c r="C71" s="9"/>
      <c r="D71" s="9"/>
      <c r="E71" s="9"/>
    </row>
  </sheetData>
  <sheetProtection password="ECC5" sheet="1" insertColumns="0" insertRows="0" insertHyperlinks="0" deleteColumns="0" deleteRows="0"/>
  <mergeCells count="34">
    <mergeCell ref="A60:B60"/>
    <mergeCell ref="A61:B61"/>
    <mergeCell ref="A62:B62"/>
    <mergeCell ref="A64:C64"/>
    <mergeCell ref="A68:B68"/>
    <mergeCell ref="A59:B59"/>
    <mergeCell ref="A51:B51"/>
    <mergeCell ref="A58:B58"/>
    <mergeCell ref="A47:B47"/>
    <mergeCell ref="A48:B48"/>
    <mergeCell ref="A49:B49"/>
    <mergeCell ref="A50:B50"/>
    <mergeCell ref="A52:B52"/>
    <mergeCell ref="A53:B53"/>
    <mergeCell ref="A54:B54"/>
    <mergeCell ref="A55:B55"/>
    <mergeCell ref="A56:B56"/>
    <mergeCell ref="A57:B57"/>
    <mergeCell ref="A34:B34"/>
    <mergeCell ref="A35:B35"/>
    <mergeCell ref="A36:B36"/>
    <mergeCell ref="A46:B46"/>
    <mergeCell ref="A41:B41"/>
    <mergeCell ref="A42:B42"/>
    <mergeCell ref="A43:B43"/>
    <mergeCell ref="A44:B44"/>
    <mergeCell ref="A45:B45"/>
    <mergeCell ref="A33:C33"/>
    <mergeCell ref="A1:A3"/>
    <mergeCell ref="B1:E1"/>
    <mergeCell ref="B2:E2"/>
    <mergeCell ref="B3:E3"/>
    <mergeCell ref="A21:D21"/>
    <mergeCell ref="E21:J21"/>
  </mergeCells>
  <dataValidations count="1">
    <dataValidation type="list" allowBlank="1" showInputMessage="1" showErrorMessage="1" sqref="B60 A41:A60 A35:B36 B41:B55">
      <formula1>validacion</formula1>
    </dataValidation>
  </dataValidations>
  <pageMargins left="0" right="0" top="0" bottom="0" header="0.31496062992125984" footer="0.31496062992125984"/>
  <pageSetup scale="90" orientation="portrait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71"/>
  <sheetViews>
    <sheetView showGridLines="0" topLeftCell="A28" workbookViewId="0">
      <selection activeCell="C43" sqref="C43"/>
    </sheetView>
  </sheetViews>
  <sheetFormatPr baseColWidth="10" defaultRowHeight="15" x14ac:dyDescent="0.25"/>
  <cols>
    <col min="1" max="1" width="23.7109375" style="3" customWidth="1"/>
    <col min="2" max="9" width="21.7109375" style="3" customWidth="1"/>
    <col min="10" max="10" width="21.5703125" style="3" customWidth="1"/>
    <col min="11" max="16384" width="11.42578125" style="3"/>
  </cols>
  <sheetData>
    <row r="1" spans="1:5" s="16" customFormat="1" ht="18" customHeight="1" x14ac:dyDescent="0.35">
      <c r="A1" s="104"/>
      <c r="B1" s="108" t="s">
        <v>49</v>
      </c>
      <c r="C1" s="108"/>
      <c r="D1" s="108"/>
      <c r="E1" s="108"/>
    </row>
    <row r="2" spans="1:5" s="16" customFormat="1" ht="18" customHeight="1" x14ac:dyDescent="0.35">
      <c r="A2" s="104"/>
      <c r="B2" s="108" t="s">
        <v>39</v>
      </c>
      <c r="C2" s="108"/>
      <c r="D2" s="108"/>
      <c r="E2" s="108"/>
    </row>
    <row r="3" spans="1:5" s="16" customFormat="1" ht="18" customHeight="1" x14ac:dyDescent="0.25">
      <c r="A3" s="104"/>
      <c r="B3" s="109" t="s">
        <v>40</v>
      </c>
      <c r="C3" s="109"/>
      <c r="D3" s="109"/>
      <c r="E3" s="109"/>
    </row>
    <row r="5" spans="1:5" x14ac:dyDescent="0.25">
      <c r="A5" s="17" t="s">
        <v>41</v>
      </c>
      <c r="B5" s="40">
        <v>43877</v>
      </c>
      <c r="C5" s="17" t="s">
        <v>42</v>
      </c>
      <c r="D5" s="9"/>
      <c r="E5" s="9"/>
    </row>
    <row r="7" spans="1:5" x14ac:dyDescent="0.25">
      <c r="A7" s="19" t="s">
        <v>0</v>
      </c>
      <c r="B7" s="20" t="s">
        <v>1</v>
      </c>
    </row>
    <row r="8" spans="1:5" x14ac:dyDescent="0.25">
      <c r="A8" s="21" t="s">
        <v>2</v>
      </c>
      <c r="B8" s="4"/>
    </row>
    <row r="9" spans="1:5" x14ac:dyDescent="0.25">
      <c r="A9" s="21" t="s">
        <v>3</v>
      </c>
      <c r="B9" s="4"/>
    </row>
    <row r="10" spans="1:5" x14ac:dyDescent="0.25">
      <c r="A10" s="21" t="s">
        <v>75</v>
      </c>
      <c r="B10" s="4"/>
    </row>
    <row r="11" spans="1:5" x14ac:dyDescent="0.25">
      <c r="A11" s="21" t="s">
        <v>77</v>
      </c>
      <c r="B11" s="4"/>
    </row>
    <row r="12" spans="1:5" x14ac:dyDescent="0.25">
      <c r="A12" s="21" t="s">
        <v>78</v>
      </c>
      <c r="B12" s="4">
        <v>136443474.18000001</v>
      </c>
    </row>
    <row r="13" spans="1:5" x14ac:dyDescent="0.25">
      <c r="A13" s="21" t="s">
        <v>4</v>
      </c>
      <c r="B13" s="4"/>
    </row>
    <row r="14" spans="1:5" x14ac:dyDescent="0.25">
      <c r="A14" s="21" t="s">
        <v>5</v>
      </c>
      <c r="B14" s="4"/>
    </row>
    <row r="15" spans="1:5" x14ac:dyDescent="0.25">
      <c r="A15" s="21" t="s">
        <v>6</v>
      </c>
      <c r="B15" s="4"/>
    </row>
    <row r="16" spans="1:5" x14ac:dyDescent="0.25">
      <c r="A16" s="22" t="s">
        <v>7</v>
      </c>
      <c r="B16" s="34">
        <f>B8+B9+B10+B11+B12+B13+B14+B15</f>
        <v>136443474.18000001</v>
      </c>
    </row>
    <row r="18" spans="1:10" x14ac:dyDescent="0.25">
      <c r="A18" s="19" t="s">
        <v>43</v>
      </c>
      <c r="B18" s="20" t="s">
        <v>44</v>
      </c>
      <c r="C18" s="20" t="s">
        <v>8</v>
      </c>
      <c r="D18" s="20" t="s">
        <v>45</v>
      </c>
    </row>
    <row r="19" spans="1:10" x14ac:dyDescent="0.25">
      <c r="A19" s="23" t="s">
        <v>9</v>
      </c>
      <c r="B19" s="24"/>
      <c r="C19" s="35" t="e">
        <f>B19/D19</f>
        <v>#DIV/0!</v>
      </c>
      <c r="D19" s="24"/>
    </row>
    <row r="21" spans="1:10" ht="15" customHeight="1" x14ac:dyDescent="0.25">
      <c r="A21" s="105" t="s">
        <v>46</v>
      </c>
      <c r="B21" s="106"/>
      <c r="C21" s="106"/>
      <c r="D21" s="107"/>
      <c r="E21" s="110" t="s">
        <v>85</v>
      </c>
      <c r="F21" s="111"/>
      <c r="G21" s="111"/>
      <c r="H21" s="111"/>
      <c r="I21" s="111"/>
      <c r="J21" s="111"/>
    </row>
    <row r="22" spans="1:10" x14ac:dyDescent="0.25">
      <c r="A22" s="20" t="s">
        <v>0</v>
      </c>
      <c r="B22" s="20" t="s">
        <v>10</v>
      </c>
      <c r="C22" s="20" t="s">
        <v>11</v>
      </c>
      <c r="D22" s="20" t="s">
        <v>12</v>
      </c>
      <c r="E22" s="20" t="s">
        <v>80</v>
      </c>
      <c r="F22" s="20" t="s">
        <v>79</v>
      </c>
      <c r="G22" s="20" t="s">
        <v>83</v>
      </c>
      <c r="H22" s="20" t="s">
        <v>81</v>
      </c>
      <c r="I22" s="20" t="s">
        <v>82</v>
      </c>
      <c r="J22" s="20" t="s">
        <v>84</v>
      </c>
    </row>
    <row r="23" spans="1:10" x14ac:dyDescent="0.25">
      <c r="A23" s="23" t="s">
        <v>2</v>
      </c>
      <c r="B23" s="4"/>
      <c r="C23" s="4"/>
      <c r="D23" s="36">
        <f t="shared" ref="D23:D29" si="0">B23+C23</f>
        <v>0</v>
      </c>
      <c r="E23" s="4"/>
      <c r="F23" s="4"/>
      <c r="G23" s="36">
        <f t="shared" ref="G23:G30" si="1">E23+F23</f>
        <v>0</v>
      </c>
      <c r="H23" s="4"/>
      <c r="I23" s="4"/>
      <c r="J23" s="36">
        <f t="shared" ref="J23:J30" si="2">H23+I23</f>
        <v>0</v>
      </c>
    </row>
    <row r="24" spans="1:10" x14ac:dyDescent="0.25">
      <c r="A24" s="25" t="s">
        <v>3</v>
      </c>
      <c r="B24" s="4"/>
      <c r="C24" s="4"/>
      <c r="D24" s="36">
        <f>B24+C24</f>
        <v>0</v>
      </c>
      <c r="E24" s="4"/>
      <c r="F24" s="4"/>
      <c r="G24" s="36">
        <f t="shared" si="1"/>
        <v>0</v>
      </c>
      <c r="H24" s="4"/>
      <c r="I24" s="4"/>
      <c r="J24" s="36">
        <f t="shared" si="2"/>
        <v>0</v>
      </c>
    </row>
    <row r="25" spans="1:10" x14ac:dyDescent="0.25">
      <c r="A25" s="21" t="s">
        <v>75</v>
      </c>
      <c r="B25" s="4"/>
      <c r="C25" s="4"/>
      <c r="D25" s="36">
        <f>B25+C25</f>
        <v>0</v>
      </c>
      <c r="E25" s="4"/>
      <c r="F25" s="4"/>
      <c r="G25" s="36">
        <f t="shared" si="1"/>
        <v>0</v>
      </c>
      <c r="H25" s="4"/>
      <c r="I25" s="4"/>
      <c r="J25" s="36">
        <f t="shared" si="2"/>
        <v>0</v>
      </c>
    </row>
    <row r="26" spans="1:10" x14ac:dyDescent="0.25">
      <c r="A26" s="61" t="s">
        <v>77</v>
      </c>
      <c r="B26" s="4"/>
      <c r="C26" s="4"/>
      <c r="D26" s="36">
        <f>B26+C26</f>
        <v>0</v>
      </c>
      <c r="E26" s="4"/>
      <c r="F26" s="4"/>
      <c r="G26" s="36">
        <f t="shared" si="1"/>
        <v>0</v>
      </c>
      <c r="H26" s="4"/>
      <c r="I26" s="4"/>
      <c r="J26" s="36">
        <f t="shared" si="2"/>
        <v>0</v>
      </c>
    </row>
    <row r="27" spans="1:10" x14ac:dyDescent="0.25">
      <c r="A27" s="61" t="s">
        <v>78</v>
      </c>
      <c r="B27" s="4">
        <v>4662900</v>
      </c>
      <c r="C27" s="4"/>
      <c r="D27" s="36">
        <f t="shared" si="0"/>
        <v>4662900</v>
      </c>
      <c r="E27" s="4">
        <v>473</v>
      </c>
      <c r="F27" s="4"/>
      <c r="G27" s="36">
        <f t="shared" si="1"/>
        <v>473</v>
      </c>
      <c r="H27" s="4">
        <v>5</v>
      </c>
      <c r="I27" s="4"/>
      <c r="J27" s="36">
        <f t="shared" si="2"/>
        <v>5</v>
      </c>
    </row>
    <row r="28" spans="1:10" x14ac:dyDescent="0.25">
      <c r="A28" s="23" t="s">
        <v>4</v>
      </c>
      <c r="B28" s="4"/>
      <c r="C28" s="4"/>
      <c r="D28" s="36">
        <f t="shared" si="0"/>
        <v>0</v>
      </c>
      <c r="E28" s="4"/>
      <c r="F28" s="4"/>
      <c r="G28" s="36">
        <f t="shared" si="1"/>
        <v>0</v>
      </c>
      <c r="H28" s="4"/>
      <c r="I28" s="4"/>
      <c r="J28" s="36">
        <f t="shared" si="2"/>
        <v>0</v>
      </c>
    </row>
    <row r="29" spans="1:10" x14ac:dyDescent="0.25">
      <c r="A29" s="23" t="s">
        <v>5</v>
      </c>
      <c r="B29" s="4"/>
      <c r="C29" s="4"/>
      <c r="D29" s="36">
        <f t="shared" si="0"/>
        <v>0</v>
      </c>
      <c r="E29" s="4"/>
      <c r="F29" s="4"/>
      <c r="G29" s="36">
        <f t="shared" si="1"/>
        <v>0</v>
      </c>
      <c r="H29" s="4"/>
      <c r="I29" s="4"/>
      <c r="J29" s="36">
        <f t="shared" si="2"/>
        <v>0</v>
      </c>
    </row>
    <row r="30" spans="1:10" x14ac:dyDescent="0.25">
      <c r="A30" s="23" t="s">
        <v>6</v>
      </c>
      <c r="B30" s="4"/>
      <c r="C30" s="4"/>
      <c r="D30" s="36">
        <f>B30+C30</f>
        <v>0</v>
      </c>
      <c r="E30" s="4"/>
      <c r="F30" s="4"/>
      <c r="G30" s="36">
        <f t="shared" si="1"/>
        <v>0</v>
      </c>
      <c r="H30" s="4"/>
      <c r="I30" s="4"/>
      <c r="J30" s="36">
        <f t="shared" si="2"/>
        <v>0</v>
      </c>
    </row>
    <row r="31" spans="1:10" x14ac:dyDescent="0.25">
      <c r="A31" s="26" t="s">
        <v>7</v>
      </c>
      <c r="B31" s="34">
        <f t="shared" ref="B31:J31" si="3">SUM(B23:B30)</f>
        <v>4662900</v>
      </c>
      <c r="C31" s="34">
        <f t="shared" si="3"/>
        <v>0</v>
      </c>
      <c r="D31" s="34">
        <f t="shared" si="3"/>
        <v>4662900</v>
      </c>
      <c r="E31" s="34">
        <f t="shared" si="3"/>
        <v>473</v>
      </c>
      <c r="F31" s="34">
        <f t="shared" si="3"/>
        <v>0</v>
      </c>
      <c r="G31" s="34">
        <f t="shared" si="3"/>
        <v>473</v>
      </c>
      <c r="H31" s="34">
        <f t="shared" si="3"/>
        <v>5</v>
      </c>
      <c r="I31" s="34">
        <f t="shared" si="3"/>
        <v>0</v>
      </c>
      <c r="J31" s="34">
        <f t="shared" si="3"/>
        <v>5</v>
      </c>
    </row>
    <row r="32" spans="1:10" x14ac:dyDescent="0.25">
      <c r="D32" s="6"/>
      <c r="E32" s="6"/>
    </row>
    <row r="33" spans="1:11" x14ac:dyDescent="0.25">
      <c r="A33" s="105" t="s">
        <v>47</v>
      </c>
      <c r="B33" s="106"/>
      <c r="C33" s="107"/>
      <c r="D33" s="6"/>
      <c r="E33" s="6"/>
      <c r="K33" s="59" t="s">
        <v>76</v>
      </c>
    </row>
    <row r="34" spans="1:11" x14ac:dyDescent="0.25">
      <c r="A34" s="105" t="s">
        <v>13</v>
      </c>
      <c r="B34" s="107"/>
      <c r="C34" s="20" t="s">
        <v>7</v>
      </c>
    </row>
    <row r="35" spans="1:11" x14ac:dyDescent="0.25">
      <c r="A35" s="98" t="s">
        <v>91</v>
      </c>
      <c r="B35" s="99"/>
      <c r="C35" s="66"/>
    </row>
    <row r="36" spans="1:11" x14ac:dyDescent="0.25">
      <c r="A36" s="98" t="s">
        <v>92</v>
      </c>
      <c r="B36" s="99"/>
      <c r="C36" s="66"/>
    </row>
    <row r="37" spans="1:11" x14ac:dyDescent="0.25">
      <c r="A37" s="68" t="s">
        <v>87</v>
      </c>
      <c r="B37" s="65"/>
      <c r="C37" s="66"/>
    </row>
    <row r="38" spans="1:11" x14ac:dyDescent="0.25">
      <c r="A38" s="68" t="s">
        <v>88</v>
      </c>
      <c r="B38" s="68"/>
      <c r="C38" s="66"/>
    </row>
    <row r="39" spans="1:11" x14ac:dyDescent="0.25">
      <c r="A39" s="68" t="s">
        <v>93</v>
      </c>
      <c r="B39" s="68"/>
      <c r="C39" s="66"/>
    </row>
    <row r="40" spans="1:11" x14ac:dyDescent="0.25">
      <c r="A40" s="68" t="s">
        <v>89</v>
      </c>
      <c r="B40" s="68"/>
      <c r="C40" s="66"/>
    </row>
    <row r="41" spans="1:11" x14ac:dyDescent="0.25">
      <c r="A41" s="98" t="s">
        <v>94</v>
      </c>
      <c r="B41" s="99"/>
      <c r="C41" s="66"/>
    </row>
    <row r="42" spans="1:11" x14ac:dyDescent="0.25">
      <c r="A42" s="98" t="s">
        <v>90</v>
      </c>
      <c r="B42" s="99"/>
      <c r="C42" s="66">
        <v>4662900</v>
      </c>
    </row>
    <row r="43" spans="1:11" x14ac:dyDescent="0.25">
      <c r="A43" s="98"/>
      <c r="B43" s="99"/>
      <c r="C43" s="66"/>
    </row>
    <row r="44" spans="1:11" x14ac:dyDescent="0.25">
      <c r="A44" s="98"/>
      <c r="B44" s="99"/>
      <c r="C44" s="66"/>
    </row>
    <row r="45" spans="1:11" x14ac:dyDescent="0.25">
      <c r="A45" s="98"/>
      <c r="B45" s="99"/>
      <c r="C45" s="66"/>
    </row>
    <row r="46" spans="1:11" x14ac:dyDescent="0.25">
      <c r="A46" s="98"/>
      <c r="B46" s="99"/>
      <c r="C46" s="66"/>
    </row>
    <row r="47" spans="1:11" x14ac:dyDescent="0.25">
      <c r="A47" s="98"/>
      <c r="B47" s="99"/>
      <c r="C47" s="66"/>
    </row>
    <row r="48" spans="1:11" x14ac:dyDescent="0.25">
      <c r="A48" s="98"/>
      <c r="B48" s="99"/>
      <c r="C48" s="66"/>
    </row>
    <row r="49" spans="1:3" x14ac:dyDescent="0.25">
      <c r="A49" s="98"/>
      <c r="B49" s="99"/>
      <c r="C49" s="66"/>
    </row>
    <row r="50" spans="1:3" x14ac:dyDescent="0.25">
      <c r="A50" s="98"/>
      <c r="B50" s="99"/>
      <c r="C50" s="66"/>
    </row>
    <row r="51" spans="1:3" x14ac:dyDescent="0.25">
      <c r="A51" s="98"/>
      <c r="B51" s="99"/>
      <c r="C51" s="66"/>
    </row>
    <row r="52" spans="1:3" x14ac:dyDescent="0.25">
      <c r="A52" s="98"/>
      <c r="B52" s="99"/>
      <c r="C52" s="66"/>
    </row>
    <row r="53" spans="1:3" x14ac:dyDescent="0.25">
      <c r="A53" s="98"/>
      <c r="B53" s="99"/>
      <c r="C53" s="66"/>
    </row>
    <row r="54" spans="1:3" x14ac:dyDescent="0.25">
      <c r="A54" s="98"/>
      <c r="B54" s="99"/>
      <c r="C54" s="66"/>
    </row>
    <row r="55" spans="1:3" x14ac:dyDescent="0.25">
      <c r="A55" s="98"/>
      <c r="B55" s="99"/>
      <c r="C55" s="66"/>
    </row>
    <row r="56" spans="1:3" x14ac:dyDescent="0.25">
      <c r="A56" s="102"/>
      <c r="B56" s="103"/>
      <c r="C56" s="66"/>
    </row>
    <row r="57" spans="1:3" x14ac:dyDescent="0.25">
      <c r="A57" s="102"/>
      <c r="B57" s="103"/>
      <c r="C57" s="66"/>
    </row>
    <row r="58" spans="1:3" x14ac:dyDescent="0.25">
      <c r="A58" s="102"/>
      <c r="B58" s="103"/>
      <c r="C58" s="66"/>
    </row>
    <row r="59" spans="1:3" x14ac:dyDescent="0.25">
      <c r="A59" s="102"/>
      <c r="B59" s="103"/>
      <c r="C59" s="66"/>
    </row>
    <row r="60" spans="1:3" x14ac:dyDescent="0.25">
      <c r="A60" s="100"/>
      <c r="B60" s="101"/>
      <c r="C60" s="4"/>
    </row>
    <row r="61" spans="1:3" x14ac:dyDescent="0.25">
      <c r="A61" s="112" t="s">
        <v>48</v>
      </c>
      <c r="B61" s="113"/>
      <c r="C61" s="34">
        <f>SUM(C35:C60)</f>
        <v>4662900</v>
      </c>
    </row>
    <row r="62" spans="1:3" x14ac:dyDescent="0.25">
      <c r="A62" s="114" t="s">
        <v>14</v>
      </c>
      <c r="B62" s="115"/>
      <c r="C62" s="37">
        <f>D31-C61-C68</f>
        <v>0</v>
      </c>
    </row>
    <row r="63" spans="1:3" x14ac:dyDescent="0.25">
      <c r="A63" s="28"/>
      <c r="B63" s="28"/>
      <c r="C63" s="29"/>
    </row>
    <row r="64" spans="1:3" x14ac:dyDescent="0.25">
      <c r="A64" s="105" t="s">
        <v>55</v>
      </c>
      <c r="B64" s="106"/>
      <c r="C64" s="107"/>
    </row>
    <row r="65" spans="1:5" x14ac:dyDescent="0.25">
      <c r="A65" s="20" t="s">
        <v>33</v>
      </c>
      <c r="B65" s="20" t="s">
        <v>56</v>
      </c>
      <c r="C65" s="20" t="s">
        <v>57</v>
      </c>
    </row>
    <row r="66" spans="1:5" x14ac:dyDescent="0.25">
      <c r="A66" s="30"/>
      <c r="B66" s="30"/>
      <c r="C66" s="27"/>
    </row>
    <row r="67" spans="1:5" x14ac:dyDescent="0.25">
      <c r="A67" s="31"/>
      <c r="B67" s="31"/>
      <c r="C67" s="31"/>
    </row>
    <row r="68" spans="1:5" x14ac:dyDescent="0.25">
      <c r="A68" s="112" t="s">
        <v>64</v>
      </c>
      <c r="B68" s="113"/>
      <c r="C68" s="34">
        <f>SUM(C66:C67)</f>
        <v>0</v>
      </c>
    </row>
    <row r="69" spans="1:5" x14ac:dyDescent="0.25">
      <c r="A69" s="32" t="s">
        <v>50</v>
      </c>
      <c r="B69" s="32"/>
      <c r="C69" s="9"/>
      <c r="D69" s="9"/>
      <c r="E69" s="9"/>
    </row>
    <row r="70" spans="1:5" x14ac:dyDescent="0.25">
      <c r="A70" s="9"/>
      <c r="B70" s="9"/>
      <c r="C70" s="9"/>
      <c r="D70" s="9"/>
      <c r="E70" s="9"/>
    </row>
    <row r="71" spans="1:5" x14ac:dyDescent="0.25">
      <c r="A71" s="9"/>
      <c r="B71" s="9"/>
      <c r="C71" s="9"/>
      <c r="D71" s="9"/>
      <c r="E71" s="9"/>
    </row>
  </sheetData>
  <sheetProtection password="ECC5" sheet="1" insertColumns="0" insertRows="0" insertHyperlinks="0" deleteColumns="0" deleteRows="0"/>
  <mergeCells count="34">
    <mergeCell ref="A52:B52"/>
    <mergeCell ref="A51:B51"/>
    <mergeCell ref="A34:B34"/>
    <mergeCell ref="A33:C33"/>
    <mergeCell ref="A46:B46"/>
    <mergeCell ref="A43:B43"/>
    <mergeCell ref="A44:B44"/>
    <mergeCell ref="A45:B45"/>
    <mergeCell ref="A35:B35"/>
    <mergeCell ref="A36:B36"/>
    <mergeCell ref="A50:B50"/>
    <mergeCell ref="A41:B41"/>
    <mergeCell ref="A42:B42"/>
    <mergeCell ref="A47:B47"/>
    <mergeCell ref="A48:B48"/>
    <mergeCell ref="A49:B49"/>
    <mergeCell ref="A68:B68"/>
    <mergeCell ref="A53:B53"/>
    <mergeCell ref="A54:B54"/>
    <mergeCell ref="A55:B55"/>
    <mergeCell ref="A56:B56"/>
    <mergeCell ref="A60:B60"/>
    <mergeCell ref="A61:B61"/>
    <mergeCell ref="A62:B62"/>
    <mergeCell ref="A64:C64"/>
    <mergeCell ref="A59:B59"/>
    <mergeCell ref="A58:B58"/>
    <mergeCell ref="A57:B57"/>
    <mergeCell ref="A1:A3"/>
    <mergeCell ref="B1:E1"/>
    <mergeCell ref="B2:E2"/>
    <mergeCell ref="B3:E3"/>
    <mergeCell ref="A21:D21"/>
    <mergeCell ref="E21:J21"/>
  </mergeCells>
  <dataValidations count="1">
    <dataValidation type="list" allowBlank="1" showInputMessage="1" showErrorMessage="1" sqref="B60 A41:A60 A35:B36 B41:B55">
      <formula1>validacion</formula1>
    </dataValidation>
  </dataValidations>
  <pageMargins left="0" right="0" top="0" bottom="0" header="0.31496062992125984" footer="0.31496062992125984"/>
  <pageSetup scale="90" orientation="portrait" r:id="rId1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71"/>
  <sheetViews>
    <sheetView showGridLines="0" topLeftCell="A22" workbookViewId="0">
      <selection activeCell="C43" sqref="C43"/>
    </sheetView>
  </sheetViews>
  <sheetFormatPr baseColWidth="10" defaultRowHeight="15" x14ac:dyDescent="0.25"/>
  <cols>
    <col min="1" max="1" width="23.7109375" style="3" customWidth="1"/>
    <col min="2" max="10" width="21.7109375" style="3" customWidth="1"/>
    <col min="11" max="16384" width="11.42578125" style="3"/>
  </cols>
  <sheetData>
    <row r="1" spans="1:5" s="16" customFormat="1" ht="18" customHeight="1" x14ac:dyDescent="0.35">
      <c r="A1" s="104"/>
      <c r="B1" s="108" t="s">
        <v>49</v>
      </c>
      <c r="C1" s="108"/>
      <c r="D1" s="108"/>
      <c r="E1" s="108"/>
    </row>
    <row r="2" spans="1:5" s="16" customFormat="1" ht="18" customHeight="1" x14ac:dyDescent="0.35">
      <c r="A2" s="104"/>
      <c r="B2" s="108" t="s">
        <v>39</v>
      </c>
      <c r="C2" s="108"/>
      <c r="D2" s="108"/>
      <c r="E2" s="108"/>
    </row>
    <row r="3" spans="1:5" s="16" customFormat="1" ht="18" customHeight="1" x14ac:dyDescent="0.25">
      <c r="A3" s="104"/>
      <c r="B3" s="109" t="s">
        <v>40</v>
      </c>
      <c r="C3" s="109"/>
      <c r="D3" s="109"/>
      <c r="E3" s="109"/>
    </row>
    <row r="5" spans="1:5" x14ac:dyDescent="0.25">
      <c r="A5" s="17" t="s">
        <v>41</v>
      </c>
      <c r="B5" s="40">
        <v>43878</v>
      </c>
      <c r="C5" s="17" t="s">
        <v>42</v>
      </c>
      <c r="D5" s="9"/>
      <c r="E5" s="9"/>
    </row>
    <row r="7" spans="1:5" x14ac:dyDescent="0.25">
      <c r="A7" s="19" t="s">
        <v>0</v>
      </c>
      <c r="B7" s="20" t="s">
        <v>1</v>
      </c>
    </row>
    <row r="8" spans="1:5" x14ac:dyDescent="0.25">
      <c r="A8" s="21" t="s">
        <v>2</v>
      </c>
      <c r="B8" s="4"/>
    </row>
    <row r="9" spans="1:5" x14ac:dyDescent="0.25">
      <c r="A9" s="21" t="s">
        <v>3</v>
      </c>
      <c r="B9" s="4"/>
    </row>
    <row r="10" spans="1:5" x14ac:dyDescent="0.25">
      <c r="A10" s="21" t="s">
        <v>75</v>
      </c>
      <c r="B10" s="4"/>
    </row>
    <row r="11" spans="1:5" x14ac:dyDescent="0.25">
      <c r="A11" s="21" t="s">
        <v>77</v>
      </c>
      <c r="B11" s="4"/>
    </row>
    <row r="12" spans="1:5" x14ac:dyDescent="0.25">
      <c r="A12" s="21" t="s">
        <v>78</v>
      </c>
      <c r="B12" s="4">
        <v>122195518.89</v>
      </c>
    </row>
    <row r="13" spans="1:5" x14ac:dyDescent="0.25">
      <c r="A13" s="21" t="s">
        <v>4</v>
      </c>
      <c r="B13" s="4"/>
    </row>
    <row r="14" spans="1:5" x14ac:dyDescent="0.25">
      <c r="A14" s="21" t="s">
        <v>5</v>
      </c>
      <c r="B14" s="4"/>
    </row>
    <row r="15" spans="1:5" x14ac:dyDescent="0.25">
      <c r="A15" s="21" t="s">
        <v>6</v>
      </c>
      <c r="B15" s="4"/>
    </row>
    <row r="16" spans="1:5" x14ac:dyDescent="0.25">
      <c r="A16" s="22" t="s">
        <v>7</v>
      </c>
      <c r="B16" s="34">
        <f>B8+B9+B10+B11+B12+B13+B14+B15</f>
        <v>122195518.89</v>
      </c>
    </row>
    <row r="18" spans="1:10" x14ac:dyDescent="0.25">
      <c r="A18" s="19" t="s">
        <v>43</v>
      </c>
      <c r="B18" s="20" t="s">
        <v>44</v>
      </c>
      <c r="C18" s="20" t="s">
        <v>8</v>
      </c>
      <c r="D18" s="20" t="s">
        <v>45</v>
      </c>
    </row>
    <row r="19" spans="1:10" x14ac:dyDescent="0.25">
      <c r="A19" s="23" t="s">
        <v>9</v>
      </c>
      <c r="B19" s="24"/>
      <c r="C19" s="35" t="e">
        <f>B19/D19</f>
        <v>#DIV/0!</v>
      </c>
      <c r="D19" s="24"/>
    </row>
    <row r="21" spans="1:10" ht="15" customHeight="1" x14ac:dyDescent="0.25">
      <c r="A21" s="105" t="s">
        <v>46</v>
      </c>
      <c r="B21" s="106"/>
      <c r="C21" s="106"/>
      <c r="D21" s="107"/>
      <c r="E21" s="110" t="s">
        <v>85</v>
      </c>
      <c r="F21" s="111"/>
      <c r="G21" s="111"/>
      <c r="H21" s="111"/>
      <c r="I21" s="111"/>
      <c r="J21" s="111"/>
    </row>
    <row r="22" spans="1:10" x14ac:dyDescent="0.25">
      <c r="A22" s="20" t="s">
        <v>0</v>
      </c>
      <c r="B22" s="20" t="s">
        <v>10</v>
      </c>
      <c r="C22" s="20" t="s">
        <v>11</v>
      </c>
      <c r="D22" s="20" t="s">
        <v>12</v>
      </c>
      <c r="E22" s="20" t="s">
        <v>80</v>
      </c>
      <c r="F22" s="20" t="s">
        <v>79</v>
      </c>
      <c r="G22" s="20" t="s">
        <v>83</v>
      </c>
      <c r="H22" s="20" t="s">
        <v>81</v>
      </c>
      <c r="I22" s="20" t="s">
        <v>82</v>
      </c>
      <c r="J22" s="20" t="s">
        <v>84</v>
      </c>
    </row>
    <row r="23" spans="1:10" x14ac:dyDescent="0.25">
      <c r="A23" s="23" t="s">
        <v>2</v>
      </c>
      <c r="B23" s="4"/>
      <c r="C23" s="4"/>
      <c r="D23" s="36">
        <f t="shared" ref="D23:D29" si="0">B23+C23</f>
        <v>0</v>
      </c>
      <c r="E23" s="4"/>
      <c r="F23" s="4"/>
      <c r="G23" s="36">
        <f t="shared" ref="G23:G30" si="1">E23+F23</f>
        <v>0</v>
      </c>
      <c r="H23" s="4"/>
      <c r="I23" s="4"/>
      <c r="J23" s="36">
        <f t="shared" ref="J23:J30" si="2">H23+I23</f>
        <v>0</v>
      </c>
    </row>
    <row r="24" spans="1:10" x14ac:dyDescent="0.25">
      <c r="A24" s="25" t="s">
        <v>3</v>
      </c>
      <c r="B24" s="4"/>
      <c r="C24" s="4"/>
      <c r="D24" s="36">
        <f>B24+C24</f>
        <v>0</v>
      </c>
      <c r="E24" s="4"/>
      <c r="F24" s="4"/>
      <c r="G24" s="36">
        <f t="shared" si="1"/>
        <v>0</v>
      </c>
      <c r="H24" s="4"/>
      <c r="I24" s="4"/>
      <c r="J24" s="36">
        <f t="shared" si="2"/>
        <v>0</v>
      </c>
    </row>
    <row r="25" spans="1:10" x14ac:dyDescent="0.25">
      <c r="A25" s="21" t="s">
        <v>75</v>
      </c>
      <c r="B25" s="4"/>
      <c r="C25" s="4"/>
      <c r="D25" s="36">
        <f>B25+C25</f>
        <v>0</v>
      </c>
      <c r="E25" s="4"/>
      <c r="F25" s="4"/>
      <c r="G25" s="36">
        <f t="shared" si="1"/>
        <v>0</v>
      </c>
      <c r="H25" s="4"/>
      <c r="I25" s="4"/>
      <c r="J25" s="36">
        <f t="shared" si="2"/>
        <v>0</v>
      </c>
    </row>
    <row r="26" spans="1:10" x14ac:dyDescent="0.25">
      <c r="A26" s="61" t="s">
        <v>77</v>
      </c>
      <c r="B26" s="4"/>
      <c r="C26" s="4"/>
      <c r="D26" s="36">
        <f>B26+C26</f>
        <v>0</v>
      </c>
      <c r="E26" s="4"/>
      <c r="F26" s="4"/>
      <c r="G26" s="36">
        <f t="shared" si="1"/>
        <v>0</v>
      </c>
      <c r="H26" s="4"/>
      <c r="I26" s="4"/>
      <c r="J26" s="36">
        <f t="shared" si="2"/>
        <v>0</v>
      </c>
    </row>
    <row r="27" spans="1:10" x14ac:dyDescent="0.25">
      <c r="A27" s="61" t="s">
        <v>78</v>
      </c>
      <c r="B27" s="4">
        <v>4689900</v>
      </c>
      <c r="C27" s="4"/>
      <c r="D27" s="36">
        <f t="shared" si="0"/>
        <v>4689900</v>
      </c>
      <c r="E27" s="4">
        <v>255</v>
      </c>
      <c r="F27" s="4"/>
      <c r="G27" s="36">
        <f t="shared" si="1"/>
        <v>255</v>
      </c>
      <c r="H27" s="4">
        <v>25</v>
      </c>
      <c r="I27" s="4"/>
      <c r="J27" s="36">
        <f t="shared" si="2"/>
        <v>25</v>
      </c>
    </row>
    <row r="28" spans="1:10" x14ac:dyDescent="0.25">
      <c r="A28" s="23" t="s">
        <v>4</v>
      </c>
      <c r="B28" s="4"/>
      <c r="C28" s="4"/>
      <c r="D28" s="36">
        <f t="shared" si="0"/>
        <v>0</v>
      </c>
      <c r="E28" s="4"/>
      <c r="F28" s="4"/>
      <c r="G28" s="36">
        <f t="shared" si="1"/>
        <v>0</v>
      </c>
      <c r="H28" s="4"/>
      <c r="I28" s="4"/>
      <c r="J28" s="36">
        <f t="shared" si="2"/>
        <v>0</v>
      </c>
    </row>
    <row r="29" spans="1:10" x14ac:dyDescent="0.25">
      <c r="A29" s="23" t="s">
        <v>5</v>
      </c>
      <c r="B29" s="4"/>
      <c r="C29" s="4"/>
      <c r="D29" s="36">
        <f t="shared" si="0"/>
        <v>0</v>
      </c>
      <c r="E29" s="4"/>
      <c r="F29" s="4"/>
      <c r="G29" s="36">
        <f t="shared" si="1"/>
        <v>0</v>
      </c>
      <c r="H29" s="4"/>
      <c r="I29" s="4"/>
      <c r="J29" s="36">
        <f t="shared" si="2"/>
        <v>0</v>
      </c>
    </row>
    <row r="30" spans="1:10" x14ac:dyDescent="0.25">
      <c r="A30" s="23" t="s">
        <v>6</v>
      </c>
      <c r="B30" s="4"/>
      <c r="C30" s="4"/>
      <c r="D30" s="36">
        <f>B30+C30</f>
        <v>0</v>
      </c>
      <c r="E30" s="4"/>
      <c r="F30" s="4"/>
      <c r="G30" s="36">
        <f t="shared" si="1"/>
        <v>0</v>
      </c>
      <c r="H30" s="4"/>
      <c r="I30" s="4"/>
      <c r="J30" s="36">
        <f t="shared" si="2"/>
        <v>0</v>
      </c>
    </row>
    <row r="31" spans="1:10" x14ac:dyDescent="0.25">
      <c r="A31" s="26" t="s">
        <v>7</v>
      </c>
      <c r="B31" s="34">
        <f t="shared" ref="B31:J31" si="3">SUM(B23:B30)</f>
        <v>4689900</v>
      </c>
      <c r="C31" s="34">
        <f t="shared" si="3"/>
        <v>0</v>
      </c>
      <c r="D31" s="34">
        <f t="shared" si="3"/>
        <v>4689900</v>
      </c>
      <c r="E31" s="34">
        <f t="shared" si="3"/>
        <v>255</v>
      </c>
      <c r="F31" s="34">
        <f t="shared" si="3"/>
        <v>0</v>
      </c>
      <c r="G31" s="34">
        <f t="shared" si="3"/>
        <v>255</v>
      </c>
      <c r="H31" s="34">
        <f t="shared" si="3"/>
        <v>25</v>
      </c>
      <c r="I31" s="34">
        <f t="shared" si="3"/>
        <v>0</v>
      </c>
      <c r="J31" s="34">
        <f t="shared" si="3"/>
        <v>25</v>
      </c>
    </row>
    <row r="32" spans="1:10" x14ac:dyDescent="0.25">
      <c r="D32" s="6"/>
      <c r="E32" s="6"/>
    </row>
    <row r="33" spans="1:11" x14ac:dyDescent="0.25">
      <c r="A33" s="105" t="s">
        <v>47</v>
      </c>
      <c r="B33" s="106"/>
      <c r="C33" s="107"/>
      <c r="D33" s="6"/>
      <c r="E33" s="6"/>
      <c r="K33" s="59" t="s">
        <v>76</v>
      </c>
    </row>
    <row r="34" spans="1:11" x14ac:dyDescent="0.25">
      <c r="A34" s="105" t="s">
        <v>13</v>
      </c>
      <c r="B34" s="107"/>
      <c r="C34" s="20" t="s">
        <v>7</v>
      </c>
    </row>
    <row r="35" spans="1:11" x14ac:dyDescent="0.25">
      <c r="A35" s="98" t="s">
        <v>91</v>
      </c>
      <c r="B35" s="99"/>
      <c r="C35" s="66"/>
    </row>
    <row r="36" spans="1:11" x14ac:dyDescent="0.25">
      <c r="A36" s="98" t="s">
        <v>92</v>
      </c>
      <c r="B36" s="99"/>
      <c r="C36" s="66"/>
    </row>
    <row r="37" spans="1:11" x14ac:dyDescent="0.25">
      <c r="A37" s="68" t="s">
        <v>87</v>
      </c>
      <c r="B37" s="65"/>
      <c r="C37" s="66"/>
    </row>
    <row r="38" spans="1:11" x14ac:dyDescent="0.25">
      <c r="A38" s="68" t="s">
        <v>88</v>
      </c>
      <c r="B38" s="68"/>
      <c r="C38" s="66"/>
    </row>
    <row r="39" spans="1:11" x14ac:dyDescent="0.25">
      <c r="A39" s="68" t="s">
        <v>93</v>
      </c>
      <c r="B39" s="68"/>
      <c r="C39" s="66"/>
    </row>
    <row r="40" spans="1:11" x14ac:dyDescent="0.25">
      <c r="A40" s="68" t="s">
        <v>89</v>
      </c>
      <c r="B40" s="68"/>
      <c r="C40" s="66"/>
    </row>
    <row r="41" spans="1:11" x14ac:dyDescent="0.25">
      <c r="A41" s="98" t="s">
        <v>94</v>
      </c>
      <c r="B41" s="99"/>
      <c r="C41" s="66"/>
    </row>
    <row r="42" spans="1:11" x14ac:dyDescent="0.25">
      <c r="A42" s="98" t="s">
        <v>90</v>
      </c>
      <c r="B42" s="99"/>
      <c r="C42" s="66">
        <v>4689900</v>
      </c>
    </row>
    <row r="43" spans="1:11" x14ac:dyDescent="0.25">
      <c r="A43" s="98"/>
      <c r="B43" s="99"/>
      <c r="C43" s="66"/>
    </row>
    <row r="44" spans="1:11" x14ac:dyDescent="0.25">
      <c r="A44" s="98"/>
      <c r="B44" s="99"/>
      <c r="C44" s="66"/>
    </row>
    <row r="45" spans="1:11" x14ac:dyDescent="0.25">
      <c r="A45" s="98"/>
      <c r="B45" s="99"/>
      <c r="C45" s="66"/>
    </row>
    <row r="46" spans="1:11" x14ac:dyDescent="0.25">
      <c r="A46" s="98"/>
      <c r="B46" s="99"/>
      <c r="C46" s="66"/>
    </row>
    <row r="47" spans="1:11" x14ac:dyDescent="0.25">
      <c r="A47" s="98"/>
      <c r="B47" s="99"/>
      <c r="C47" s="66"/>
    </row>
    <row r="48" spans="1:11" x14ac:dyDescent="0.25">
      <c r="A48" s="98"/>
      <c r="B48" s="99"/>
      <c r="C48" s="66"/>
    </row>
    <row r="49" spans="1:3" x14ac:dyDescent="0.25">
      <c r="A49" s="98"/>
      <c r="B49" s="99"/>
      <c r="C49" s="66"/>
    </row>
    <row r="50" spans="1:3" x14ac:dyDescent="0.25">
      <c r="A50" s="98"/>
      <c r="B50" s="99"/>
      <c r="C50" s="66"/>
    </row>
    <row r="51" spans="1:3" x14ac:dyDescent="0.25">
      <c r="A51" s="98"/>
      <c r="B51" s="99"/>
      <c r="C51" s="66"/>
    </row>
    <row r="52" spans="1:3" x14ac:dyDescent="0.25">
      <c r="A52" s="98"/>
      <c r="B52" s="99"/>
      <c r="C52" s="66"/>
    </row>
    <row r="53" spans="1:3" x14ac:dyDescent="0.25">
      <c r="A53" s="98"/>
      <c r="B53" s="99"/>
      <c r="C53" s="66"/>
    </row>
    <row r="54" spans="1:3" x14ac:dyDescent="0.25">
      <c r="A54" s="98"/>
      <c r="B54" s="99"/>
      <c r="C54" s="66"/>
    </row>
    <row r="55" spans="1:3" x14ac:dyDescent="0.25">
      <c r="A55" s="98"/>
      <c r="B55" s="99"/>
      <c r="C55" s="66"/>
    </row>
    <row r="56" spans="1:3" x14ac:dyDescent="0.25">
      <c r="A56" s="102"/>
      <c r="B56" s="103"/>
      <c r="C56" s="66"/>
    </row>
    <row r="57" spans="1:3" x14ac:dyDescent="0.25">
      <c r="A57" s="102"/>
      <c r="B57" s="103"/>
      <c r="C57" s="66"/>
    </row>
    <row r="58" spans="1:3" x14ac:dyDescent="0.25">
      <c r="A58" s="102"/>
      <c r="B58" s="103"/>
      <c r="C58" s="66"/>
    </row>
    <row r="59" spans="1:3" x14ac:dyDescent="0.25">
      <c r="A59" s="102"/>
      <c r="B59" s="103"/>
      <c r="C59" s="66"/>
    </row>
    <row r="60" spans="1:3" x14ac:dyDescent="0.25">
      <c r="A60" s="100"/>
      <c r="B60" s="101"/>
      <c r="C60" s="4"/>
    </row>
    <row r="61" spans="1:3" x14ac:dyDescent="0.25">
      <c r="A61" s="112" t="s">
        <v>48</v>
      </c>
      <c r="B61" s="113"/>
      <c r="C61" s="34">
        <f>SUM(C35:C60)</f>
        <v>4689900</v>
      </c>
    </row>
    <row r="62" spans="1:3" x14ac:dyDescent="0.25">
      <c r="A62" s="114" t="s">
        <v>14</v>
      </c>
      <c r="B62" s="115"/>
      <c r="C62" s="37">
        <f>D31-C61-C68</f>
        <v>0</v>
      </c>
    </row>
    <row r="63" spans="1:3" x14ac:dyDescent="0.25">
      <c r="A63" s="28"/>
      <c r="B63" s="28"/>
      <c r="C63" s="29"/>
    </row>
    <row r="64" spans="1:3" x14ac:dyDescent="0.25">
      <c r="A64" s="105" t="s">
        <v>55</v>
      </c>
      <c r="B64" s="106"/>
      <c r="C64" s="107"/>
    </row>
    <row r="65" spans="1:5" x14ac:dyDescent="0.25">
      <c r="A65" s="20" t="s">
        <v>33</v>
      </c>
      <c r="B65" s="20" t="s">
        <v>56</v>
      </c>
      <c r="C65" s="20" t="s">
        <v>57</v>
      </c>
    </row>
    <row r="66" spans="1:5" x14ac:dyDescent="0.25">
      <c r="A66" s="30"/>
      <c r="B66" s="30"/>
      <c r="C66" s="27"/>
    </row>
    <row r="67" spans="1:5" x14ac:dyDescent="0.25">
      <c r="A67" s="31"/>
      <c r="B67" s="31"/>
      <c r="C67" s="31"/>
    </row>
    <row r="68" spans="1:5" x14ac:dyDescent="0.25">
      <c r="A68" s="112" t="s">
        <v>64</v>
      </c>
      <c r="B68" s="113"/>
      <c r="C68" s="34">
        <f>SUM(C66:C67)</f>
        <v>0</v>
      </c>
    </row>
    <row r="69" spans="1:5" x14ac:dyDescent="0.25">
      <c r="A69" s="32" t="s">
        <v>50</v>
      </c>
      <c r="B69" s="32"/>
      <c r="C69" s="9"/>
      <c r="D69" s="9"/>
      <c r="E69" s="9"/>
    </row>
    <row r="70" spans="1:5" x14ac:dyDescent="0.25">
      <c r="A70" s="9"/>
      <c r="B70" s="9"/>
      <c r="C70" s="9"/>
      <c r="D70" s="9"/>
      <c r="E70" s="9"/>
    </row>
    <row r="71" spans="1:5" x14ac:dyDescent="0.25">
      <c r="A71" s="9"/>
      <c r="B71" s="9"/>
      <c r="C71" s="9"/>
      <c r="D71" s="9"/>
      <c r="E71" s="9"/>
    </row>
  </sheetData>
  <sheetProtection password="ECC5" sheet="1" insertColumns="0" insertRows="0" insertHyperlinks="0" deleteColumns="0" deleteRows="0" selectLockedCells="1"/>
  <mergeCells count="34">
    <mergeCell ref="A62:B62"/>
    <mergeCell ref="A64:C64"/>
    <mergeCell ref="A68:B68"/>
    <mergeCell ref="A55:B55"/>
    <mergeCell ref="A56:B56"/>
    <mergeCell ref="A57:B57"/>
    <mergeCell ref="A59:B59"/>
    <mergeCell ref="A60:B60"/>
    <mergeCell ref="A61:B61"/>
    <mergeCell ref="A58:B58"/>
    <mergeCell ref="A53:B53"/>
    <mergeCell ref="A54:B54"/>
    <mergeCell ref="A34:B34"/>
    <mergeCell ref="A46:B46"/>
    <mergeCell ref="A47:B47"/>
    <mergeCell ref="A41:B41"/>
    <mergeCell ref="A44:B44"/>
    <mergeCell ref="A49:B49"/>
    <mergeCell ref="A50:B50"/>
    <mergeCell ref="A51:B51"/>
    <mergeCell ref="A52:B52"/>
    <mergeCell ref="A45:B45"/>
    <mergeCell ref="A35:B35"/>
    <mergeCell ref="A42:B42"/>
    <mergeCell ref="A43:B43"/>
    <mergeCell ref="A36:B36"/>
    <mergeCell ref="A48:B48"/>
    <mergeCell ref="A21:D21"/>
    <mergeCell ref="E21:J21"/>
    <mergeCell ref="A33:C33"/>
    <mergeCell ref="A1:A3"/>
    <mergeCell ref="B1:E1"/>
    <mergeCell ref="B2:E2"/>
    <mergeCell ref="B3:E3"/>
  </mergeCells>
  <dataValidations count="1">
    <dataValidation type="list" allowBlank="1" showInputMessage="1" showErrorMessage="1" sqref="B60 A41:A60 A35:B36 B41:B55">
      <formula1>validacion</formula1>
    </dataValidation>
  </dataValidations>
  <pageMargins left="0" right="0" top="0" bottom="0" header="0.31496062992125984" footer="0.31496062992125984"/>
  <pageSetup scale="9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showGridLines="0" topLeftCell="B1" zoomScaleNormal="100" workbookViewId="0">
      <selection activeCell="E15" sqref="E15"/>
    </sheetView>
  </sheetViews>
  <sheetFormatPr baseColWidth="10" defaultRowHeight="15" x14ac:dyDescent="0.25"/>
  <cols>
    <col min="1" max="2" width="11.42578125" style="1"/>
    <col min="3" max="11" width="21.7109375" style="1" customWidth="1"/>
    <col min="12" max="16384" width="11.42578125" style="1"/>
  </cols>
  <sheetData>
    <row r="1" spans="1:11" ht="21" x14ac:dyDescent="0.35">
      <c r="A1" s="89"/>
      <c r="B1" s="89"/>
      <c r="C1" s="95" t="s">
        <v>49</v>
      </c>
      <c r="D1" s="96"/>
      <c r="E1" s="96"/>
      <c r="F1" s="96"/>
      <c r="G1" s="96"/>
      <c r="H1" s="96"/>
      <c r="I1" s="96"/>
      <c r="J1" s="96"/>
      <c r="K1" s="97"/>
    </row>
    <row r="2" spans="1:11" ht="21" x14ac:dyDescent="0.35">
      <c r="A2" s="89"/>
      <c r="B2" s="89"/>
      <c r="C2" s="85" t="s">
        <v>39</v>
      </c>
      <c r="D2" s="85"/>
      <c r="E2" s="85"/>
      <c r="F2" s="85"/>
      <c r="G2" s="85"/>
      <c r="H2" s="85"/>
      <c r="I2" s="85"/>
      <c r="J2" s="85"/>
      <c r="K2" s="85"/>
    </row>
    <row r="3" spans="1:11" x14ac:dyDescent="0.25">
      <c r="A3" s="89"/>
      <c r="B3" s="89"/>
      <c r="C3" s="86" t="s">
        <v>54</v>
      </c>
      <c r="D3" s="86"/>
      <c r="E3" s="86"/>
      <c r="F3" s="86"/>
      <c r="G3" s="86"/>
      <c r="H3" s="86"/>
      <c r="I3" s="86"/>
      <c r="J3" s="86"/>
      <c r="K3" s="86"/>
    </row>
    <row r="5" spans="1:11" ht="15" customHeight="1" x14ac:dyDescent="0.25">
      <c r="A5" s="93" t="s">
        <v>32</v>
      </c>
      <c r="B5" s="93" t="s">
        <v>33</v>
      </c>
      <c r="C5" s="90" t="s">
        <v>0</v>
      </c>
      <c r="D5" s="91"/>
      <c r="E5" s="91"/>
      <c r="F5" s="91"/>
      <c r="G5" s="91"/>
      <c r="H5" s="91"/>
      <c r="I5" s="91"/>
      <c r="J5" s="92"/>
      <c r="K5" s="93" t="s">
        <v>38</v>
      </c>
    </row>
    <row r="6" spans="1:11" ht="30" customHeight="1" x14ac:dyDescent="0.25">
      <c r="A6" s="94"/>
      <c r="B6" s="94"/>
      <c r="C6" s="13" t="s">
        <v>2</v>
      </c>
      <c r="D6" s="13" t="s">
        <v>3</v>
      </c>
      <c r="E6" s="58" t="s">
        <v>75</v>
      </c>
      <c r="F6" s="60" t="s">
        <v>77</v>
      </c>
      <c r="G6" s="60" t="s">
        <v>78</v>
      </c>
      <c r="H6" s="13" t="s">
        <v>4</v>
      </c>
      <c r="I6" s="13" t="s">
        <v>5</v>
      </c>
      <c r="J6" s="13" t="s">
        <v>6</v>
      </c>
      <c r="K6" s="94"/>
    </row>
    <row r="7" spans="1:11" x14ac:dyDescent="0.25">
      <c r="A7" s="31" t="s">
        <v>74</v>
      </c>
      <c r="B7" s="7">
        <f>'1'!B5</f>
        <v>43862</v>
      </c>
      <c r="C7" s="2">
        <f>'1'!D23</f>
        <v>0</v>
      </c>
      <c r="D7" s="2">
        <f>'1'!D24</f>
        <v>0</v>
      </c>
      <c r="E7" s="2">
        <f>'1'!D25</f>
        <v>0</v>
      </c>
      <c r="F7" s="2">
        <f>'1'!D26</f>
        <v>0</v>
      </c>
      <c r="G7" s="2">
        <f>'1'!D27</f>
        <v>0</v>
      </c>
      <c r="H7" s="2">
        <f>'1'!D28</f>
        <v>0</v>
      </c>
      <c r="I7" s="2">
        <f>'1'!D29</f>
        <v>0</v>
      </c>
      <c r="J7" s="2">
        <f>'1'!D30</f>
        <v>0</v>
      </c>
      <c r="K7" s="2">
        <f>SUM(C7:J7)</f>
        <v>0</v>
      </c>
    </row>
    <row r="8" spans="1:11" x14ac:dyDescent="0.25">
      <c r="A8" s="31" t="s">
        <v>31</v>
      </c>
      <c r="B8" s="8">
        <f>'2'!B5</f>
        <v>43863</v>
      </c>
      <c r="C8" s="2">
        <f>'2'!D23</f>
        <v>0</v>
      </c>
      <c r="D8" s="2">
        <f>'2'!D24</f>
        <v>0</v>
      </c>
      <c r="E8" s="2">
        <f>'2'!D25</f>
        <v>0</v>
      </c>
      <c r="F8" s="2">
        <f>'2'!D26</f>
        <v>0</v>
      </c>
      <c r="G8" s="2">
        <f>'2'!D27</f>
        <v>0</v>
      </c>
      <c r="H8" s="2">
        <f>'2'!D28</f>
        <v>0</v>
      </c>
      <c r="I8" s="2">
        <f>'2'!D29</f>
        <v>0</v>
      </c>
      <c r="J8" s="2">
        <f>'2'!D30</f>
        <v>0</v>
      </c>
      <c r="K8" s="2">
        <f t="shared" ref="K8:K37" si="0">SUM(C8:J8)</f>
        <v>0</v>
      </c>
    </row>
    <row r="9" spans="1:11" x14ac:dyDescent="0.25">
      <c r="A9" s="31" t="s">
        <v>27</v>
      </c>
      <c r="B9" s="8">
        <f>'3'!B5</f>
        <v>43864</v>
      </c>
      <c r="C9" s="2">
        <f>'3'!D23</f>
        <v>0</v>
      </c>
      <c r="D9" s="2">
        <f>'3'!D24</f>
        <v>0</v>
      </c>
      <c r="E9" s="2">
        <f>'3'!D25</f>
        <v>0</v>
      </c>
      <c r="F9" s="2">
        <f>'3'!D26</f>
        <v>0</v>
      </c>
      <c r="G9" s="2">
        <f>'3'!D27</f>
        <v>0</v>
      </c>
      <c r="H9" s="2">
        <f>'3'!D28</f>
        <v>0</v>
      </c>
      <c r="I9" s="2">
        <f>'3'!D29</f>
        <v>0</v>
      </c>
      <c r="J9" s="2">
        <f>'3'!D30</f>
        <v>0</v>
      </c>
      <c r="K9" s="2">
        <f t="shared" si="0"/>
        <v>0</v>
      </c>
    </row>
    <row r="10" spans="1:11" x14ac:dyDescent="0.25">
      <c r="A10" s="31" t="s">
        <v>28</v>
      </c>
      <c r="B10" s="8">
        <f>'4'!B5</f>
        <v>43865</v>
      </c>
      <c r="C10" s="2">
        <f>'4'!D23</f>
        <v>0</v>
      </c>
      <c r="D10" s="2">
        <f>'4'!D24</f>
        <v>0</v>
      </c>
      <c r="E10" s="2">
        <f>'4'!D25</f>
        <v>0</v>
      </c>
      <c r="F10" s="2">
        <f>'4'!D26</f>
        <v>0</v>
      </c>
      <c r="G10" s="2">
        <f>'4'!D27</f>
        <v>0</v>
      </c>
      <c r="H10" s="2">
        <f>'4'!D28</f>
        <v>0</v>
      </c>
      <c r="I10" s="2">
        <f>'4'!D29</f>
        <v>0</v>
      </c>
      <c r="J10" s="2">
        <f>'4'!D30</f>
        <v>0</v>
      </c>
      <c r="K10" s="2">
        <f t="shared" si="0"/>
        <v>0</v>
      </c>
    </row>
    <row r="11" spans="1:11" x14ac:dyDescent="0.25">
      <c r="A11" s="31" t="s">
        <v>35</v>
      </c>
      <c r="B11" s="8">
        <f>'5'!B5</f>
        <v>43866</v>
      </c>
      <c r="C11" s="2">
        <f>'5'!D23</f>
        <v>0</v>
      </c>
      <c r="D11" s="2">
        <f>'5'!D24</f>
        <v>0</v>
      </c>
      <c r="E11" s="2">
        <f>'5'!D25</f>
        <v>0</v>
      </c>
      <c r="F11" s="2">
        <f>'5'!D26</f>
        <v>0</v>
      </c>
      <c r="G11" s="2">
        <f>'5'!D27</f>
        <v>0</v>
      </c>
      <c r="H11" s="2">
        <f>'5'!D28</f>
        <v>0</v>
      </c>
      <c r="I11" s="2">
        <f>'5'!D29</f>
        <v>0</v>
      </c>
      <c r="J11" s="2">
        <f>'5'!D30</f>
        <v>0</v>
      </c>
      <c r="K11" s="2">
        <f t="shared" si="0"/>
        <v>0</v>
      </c>
    </row>
    <row r="12" spans="1:11" x14ac:dyDescent="0.25">
      <c r="A12" s="31" t="s">
        <v>29</v>
      </c>
      <c r="B12" s="8">
        <f>'6'!B5</f>
        <v>43867</v>
      </c>
      <c r="C12" s="2">
        <f>'6'!D23</f>
        <v>0</v>
      </c>
      <c r="D12" s="2">
        <f>'6'!D24</f>
        <v>0</v>
      </c>
      <c r="E12" s="2">
        <f>'6'!D25</f>
        <v>0</v>
      </c>
      <c r="F12" s="2">
        <f>'6'!D26</f>
        <v>0</v>
      </c>
      <c r="G12" s="2">
        <f>'6'!D27</f>
        <v>0</v>
      </c>
      <c r="H12" s="2">
        <f>'6'!D28</f>
        <v>0</v>
      </c>
      <c r="I12" s="2">
        <f>'6'!D29</f>
        <v>0</v>
      </c>
      <c r="J12" s="2">
        <f>'6'!D30</f>
        <v>0</v>
      </c>
      <c r="K12" s="2">
        <f t="shared" si="0"/>
        <v>0</v>
      </c>
    </row>
    <row r="13" spans="1:11" x14ac:dyDescent="0.25">
      <c r="A13" s="31" t="s">
        <v>30</v>
      </c>
      <c r="B13" s="8">
        <f>'7'!B5</f>
        <v>43868</v>
      </c>
      <c r="C13" s="2">
        <f>'7'!D23</f>
        <v>0</v>
      </c>
      <c r="D13" s="2">
        <f>'7'!D24</f>
        <v>0</v>
      </c>
      <c r="E13" s="2">
        <f>'7'!D25</f>
        <v>0</v>
      </c>
      <c r="F13" s="2">
        <f>'7'!D26</f>
        <v>0</v>
      </c>
      <c r="G13" s="2">
        <f>'7'!D27</f>
        <v>0</v>
      </c>
      <c r="H13" s="2">
        <f>'7'!D28</f>
        <v>0</v>
      </c>
      <c r="I13" s="2">
        <f>'7'!D29</f>
        <v>0</v>
      </c>
      <c r="J13" s="2">
        <f>'7'!D30</f>
        <v>0</v>
      </c>
      <c r="K13" s="2">
        <f t="shared" si="0"/>
        <v>0</v>
      </c>
    </row>
    <row r="14" spans="1:11" x14ac:dyDescent="0.25">
      <c r="A14" s="31" t="s">
        <v>34</v>
      </c>
      <c r="B14" s="8">
        <f>'8'!B5</f>
        <v>43869</v>
      </c>
      <c r="C14" s="2">
        <f>'8'!D23</f>
        <v>0</v>
      </c>
      <c r="D14" s="2">
        <f>'8'!D24</f>
        <v>0</v>
      </c>
      <c r="E14" s="2">
        <f>'8'!D25</f>
        <v>0</v>
      </c>
      <c r="F14" s="2">
        <f>'8'!D26</f>
        <v>0</v>
      </c>
      <c r="G14" s="2">
        <f>'8'!D27</f>
        <v>0</v>
      </c>
      <c r="H14" s="2">
        <f>'8'!D28</f>
        <v>0</v>
      </c>
      <c r="I14" s="2">
        <f>'8'!D29</f>
        <v>0</v>
      </c>
      <c r="J14" s="2">
        <f>'8'!D30</f>
        <v>0</v>
      </c>
      <c r="K14" s="2">
        <f t="shared" si="0"/>
        <v>0</v>
      </c>
    </row>
    <row r="15" spans="1:11" x14ac:dyDescent="0.25">
      <c r="A15" s="31" t="s">
        <v>31</v>
      </c>
      <c r="B15" s="8">
        <f>'9'!B5</f>
        <v>43870</v>
      </c>
      <c r="C15" s="2">
        <f>'9'!D23</f>
        <v>0</v>
      </c>
      <c r="D15" s="2">
        <f>'9'!D24</f>
        <v>0</v>
      </c>
      <c r="E15" s="2">
        <f>'9'!D25</f>
        <v>0</v>
      </c>
      <c r="F15" s="2">
        <f>'9'!D26</f>
        <v>0</v>
      </c>
      <c r="G15" s="2">
        <f>'9'!D27</f>
        <v>0</v>
      </c>
      <c r="H15" s="2">
        <f>'9'!D28</f>
        <v>0</v>
      </c>
      <c r="I15" s="2">
        <f>'9'!D29</f>
        <v>0</v>
      </c>
      <c r="J15" s="2">
        <f>'9'!D30</f>
        <v>0</v>
      </c>
      <c r="K15" s="2">
        <f t="shared" si="0"/>
        <v>0</v>
      </c>
    </row>
    <row r="16" spans="1:11" x14ac:dyDescent="0.25">
      <c r="A16" s="31" t="s">
        <v>27</v>
      </c>
      <c r="B16" s="8">
        <f>'10'!B5</f>
        <v>43871</v>
      </c>
      <c r="C16" s="2">
        <f>'10'!D23</f>
        <v>0</v>
      </c>
      <c r="D16" s="2">
        <f>'10'!D24</f>
        <v>0</v>
      </c>
      <c r="E16" s="2">
        <f>'10'!D25</f>
        <v>0</v>
      </c>
      <c r="F16" s="2">
        <f>'10'!D26</f>
        <v>0</v>
      </c>
      <c r="G16" s="2">
        <f>'10'!D27</f>
        <v>0</v>
      </c>
      <c r="H16" s="2">
        <f>'10'!D28</f>
        <v>0</v>
      </c>
      <c r="I16" s="2">
        <f>'10'!D29</f>
        <v>0</v>
      </c>
      <c r="J16" s="2">
        <f>'10'!D30</f>
        <v>0</v>
      </c>
      <c r="K16" s="2">
        <f t="shared" si="0"/>
        <v>0</v>
      </c>
    </row>
    <row r="17" spans="1:11" x14ac:dyDescent="0.25">
      <c r="A17" s="31" t="s">
        <v>28</v>
      </c>
      <c r="B17" s="8">
        <f>'11'!B5</f>
        <v>43872</v>
      </c>
      <c r="C17" s="2">
        <f>'11'!D23</f>
        <v>0</v>
      </c>
      <c r="D17" s="2">
        <f>'11'!D24</f>
        <v>0</v>
      </c>
      <c r="E17" s="2">
        <f>'11'!D25</f>
        <v>0</v>
      </c>
      <c r="F17" s="2">
        <f>'11'!D26</f>
        <v>0</v>
      </c>
      <c r="G17" s="2">
        <f>'11'!D27</f>
        <v>0</v>
      </c>
      <c r="H17" s="2">
        <f>'11'!D28</f>
        <v>0</v>
      </c>
      <c r="I17" s="2">
        <f>'11'!D29</f>
        <v>0</v>
      </c>
      <c r="J17" s="2">
        <f>'11'!D30</f>
        <v>0</v>
      </c>
      <c r="K17" s="2">
        <f t="shared" si="0"/>
        <v>0</v>
      </c>
    </row>
    <row r="18" spans="1:11" x14ac:dyDescent="0.25">
      <c r="A18" s="31" t="s">
        <v>35</v>
      </c>
      <c r="B18" s="8">
        <f>'12'!B5</f>
        <v>43873</v>
      </c>
      <c r="C18" s="2">
        <f>'12'!D23</f>
        <v>0</v>
      </c>
      <c r="D18" s="2">
        <f>'12'!D24</f>
        <v>0</v>
      </c>
      <c r="E18" s="2">
        <f>'12'!D25</f>
        <v>0</v>
      </c>
      <c r="F18" s="2">
        <f>'12'!D26</f>
        <v>0</v>
      </c>
      <c r="G18" s="2">
        <f>'12'!D27</f>
        <v>0</v>
      </c>
      <c r="H18" s="2">
        <f>'12'!D28</f>
        <v>0</v>
      </c>
      <c r="I18" s="2">
        <f>'12'!D29</f>
        <v>0</v>
      </c>
      <c r="J18" s="2">
        <f>'12'!D30</f>
        <v>0</v>
      </c>
      <c r="K18" s="2">
        <f t="shared" si="0"/>
        <v>0</v>
      </c>
    </row>
    <row r="19" spans="1:11" x14ac:dyDescent="0.25">
      <c r="A19" s="31" t="s">
        <v>29</v>
      </c>
      <c r="B19" s="8">
        <f>'13'!B5</f>
        <v>43874</v>
      </c>
      <c r="C19" s="2">
        <f>'13'!D23</f>
        <v>0</v>
      </c>
      <c r="D19" s="2">
        <f>'13'!D24</f>
        <v>0</v>
      </c>
      <c r="E19" s="2">
        <f>'13'!D25</f>
        <v>0</v>
      </c>
      <c r="F19" s="2">
        <f>'13'!D26</f>
        <v>0</v>
      </c>
      <c r="G19" s="2">
        <f>'13'!D27</f>
        <v>0</v>
      </c>
      <c r="H19" s="2">
        <f>'13'!D28</f>
        <v>0</v>
      </c>
      <c r="I19" s="2">
        <f>'13'!D29</f>
        <v>0</v>
      </c>
      <c r="J19" s="2">
        <f>'13'!D30</f>
        <v>0</v>
      </c>
      <c r="K19" s="2">
        <f t="shared" si="0"/>
        <v>0</v>
      </c>
    </row>
    <row r="20" spans="1:11" x14ac:dyDescent="0.25">
      <c r="A20" s="31" t="s">
        <v>30</v>
      </c>
      <c r="B20" s="8">
        <f>'14'!B5</f>
        <v>43875</v>
      </c>
      <c r="C20" s="2">
        <f>'14'!D23</f>
        <v>0</v>
      </c>
      <c r="D20" s="2">
        <f>'14'!D24</f>
        <v>0</v>
      </c>
      <c r="E20" s="2">
        <f>'14'!D25</f>
        <v>0</v>
      </c>
      <c r="F20" s="2">
        <f>'14'!D26</f>
        <v>0</v>
      </c>
      <c r="G20" s="2">
        <f>'14'!D27</f>
        <v>0</v>
      </c>
      <c r="H20" s="2">
        <f>'14'!D28</f>
        <v>0</v>
      </c>
      <c r="I20" s="2">
        <f>'14'!D29</f>
        <v>0</v>
      </c>
      <c r="J20" s="2">
        <f>'14'!D30</f>
        <v>0</v>
      </c>
      <c r="K20" s="2">
        <f t="shared" si="0"/>
        <v>0</v>
      </c>
    </row>
    <row r="21" spans="1:11" x14ac:dyDescent="0.25">
      <c r="A21" s="31" t="s">
        <v>34</v>
      </c>
      <c r="B21" s="8">
        <f>'15'!B5</f>
        <v>43876</v>
      </c>
      <c r="C21" s="2">
        <f>'15'!D23</f>
        <v>0</v>
      </c>
      <c r="D21" s="2">
        <f>'15'!D24</f>
        <v>0</v>
      </c>
      <c r="E21" s="2">
        <f>'15'!D25</f>
        <v>0</v>
      </c>
      <c r="F21" s="2">
        <f>'15'!D26</f>
        <v>0</v>
      </c>
      <c r="G21" s="2">
        <f>'15'!D27</f>
        <v>2779600</v>
      </c>
      <c r="H21" s="2">
        <f>'15'!D28</f>
        <v>0</v>
      </c>
      <c r="I21" s="2">
        <f>'15'!D29</f>
        <v>0</v>
      </c>
      <c r="J21" s="2">
        <f>'15'!D30</f>
        <v>0</v>
      </c>
      <c r="K21" s="2">
        <f t="shared" si="0"/>
        <v>2779600</v>
      </c>
    </row>
    <row r="22" spans="1:11" x14ac:dyDescent="0.25">
      <c r="A22" s="31" t="s">
        <v>31</v>
      </c>
      <c r="B22" s="8">
        <f>'16'!B5</f>
        <v>43877</v>
      </c>
      <c r="C22" s="2">
        <f>'16'!D23</f>
        <v>0</v>
      </c>
      <c r="D22" s="2">
        <f>'16'!D24</f>
        <v>0</v>
      </c>
      <c r="E22" s="2">
        <f>'16'!D25</f>
        <v>0</v>
      </c>
      <c r="F22" s="2">
        <f>'16'!D26</f>
        <v>0</v>
      </c>
      <c r="G22" s="2">
        <f>'16'!D27</f>
        <v>4662900</v>
      </c>
      <c r="H22" s="2">
        <f>'16'!D28</f>
        <v>0</v>
      </c>
      <c r="I22" s="2">
        <f>'16'!D29</f>
        <v>0</v>
      </c>
      <c r="J22" s="2">
        <f>'16'!D30</f>
        <v>0</v>
      </c>
      <c r="K22" s="2">
        <f t="shared" si="0"/>
        <v>4662900</v>
      </c>
    </row>
    <row r="23" spans="1:11" x14ac:dyDescent="0.25">
      <c r="A23" s="31" t="s">
        <v>27</v>
      </c>
      <c r="B23" s="8">
        <f>'17'!B5</f>
        <v>43878</v>
      </c>
      <c r="C23" s="2">
        <f>'17'!D23</f>
        <v>0</v>
      </c>
      <c r="D23" s="2">
        <f>'17'!D24</f>
        <v>0</v>
      </c>
      <c r="E23" s="2">
        <f>'17'!D25</f>
        <v>0</v>
      </c>
      <c r="F23" s="2">
        <f>'17'!D26</f>
        <v>0</v>
      </c>
      <c r="G23" s="2">
        <f>'17'!D27</f>
        <v>4689900</v>
      </c>
      <c r="H23" s="2">
        <f>'17'!D28</f>
        <v>0</v>
      </c>
      <c r="I23" s="2">
        <f>'17'!D29</f>
        <v>0</v>
      </c>
      <c r="J23" s="2">
        <f>'17'!D30</f>
        <v>0</v>
      </c>
      <c r="K23" s="2">
        <f t="shared" si="0"/>
        <v>4689900</v>
      </c>
    </row>
    <row r="24" spans="1:11" x14ac:dyDescent="0.25">
      <c r="A24" s="31" t="s">
        <v>28</v>
      </c>
      <c r="B24" s="8">
        <f>'18'!B5</f>
        <v>43879</v>
      </c>
      <c r="C24" s="2">
        <f>'18'!D23</f>
        <v>0</v>
      </c>
      <c r="D24" s="2">
        <f>'18'!D24</f>
        <v>0</v>
      </c>
      <c r="E24" s="2">
        <f>'18'!D25</f>
        <v>0</v>
      </c>
      <c r="F24" s="2">
        <f>'18'!D26</f>
        <v>0</v>
      </c>
      <c r="G24" s="2">
        <f>'18'!D27</f>
        <v>3376900</v>
      </c>
      <c r="H24" s="2">
        <f>'18'!D28</f>
        <v>0</v>
      </c>
      <c r="I24" s="2">
        <f>'18'!D29</f>
        <v>0</v>
      </c>
      <c r="J24" s="2">
        <f>'18'!D30</f>
        <v>0</v>
      </c>
      <c r="K24" s="2">
        <f t="shared" si="0"/>
        <v>3376900</v>
      </c>
    </row>
    <row r="25" spans="1:11" x14ac:dyDescent="0.25">
      <c r="A25" s="31" t="s">
        <v>35</v>
      </c>
      <c r="B25" s="8">
        <f>'19'!B5</f>
        <v>43880</v>
      </c>
      <c r="C25" s="2">
        <f>'19'!D23</f>
        <v>0</v>
      </c>
      <c r="D25" s="2">
        <f>'19'!D24</f>
        <v>0</v>
      </c>
      <c r="E25" s="2">
        <f>'19'!D25</f>
        <v>0</v>
      </c>
      <c r="F25" s="2">
        <f>'19'!D26</f>
        <v>0</v>
      </c>
      <c r="G25" s="2">
        <f>'19'!D27</f>
        <v>3074400</v>
      </c>
      <c r="H25" s="2">
        <f>'19'!D28</f>
        <v>0</v>
      </c>
      <c r="I25" s="2">
        <f>'19'!D29</f>
        <v>0</v>
      </c>
      <c r="J25" s="2">
        <f>'19'!D30</f>
        <v>0</v>
      </c>
      <c r="K25" s="2">
        <f t="shared" si="0"/>
        <v>3074400</v>
      </c>
    </row>
    <row r="26" spans="1:11" x14ac:dyDescent="0.25">
      <c r="A26" s="31" t="s">
        <v>29</v>
      </c>
      <c r="B26" s="8">
        <f>'20'!B5</f>
        <v>43881</v>
      </c>
      <c r="C26" s="2">
        <f>'20'!D23</f>
        <v>0</v>
      </c>
      <c r="D26" s="2">
        <f>'20'!D24</f>
        <v>0</v>
      </c>
      <c r="E26" s="2">
        <f>'20'!D25</f>
        <v>0</v>
      </c>
      <c r="F26" s="2">
        <f>'20'!D26</f>
        <v>0</v>
      </c>
      <c r="G26" s="2">
        <f>'20'!D27</f>
        <v>3955700</v>
      </c>
      <c r="H26" s="2">
        <f>'20'!D28</f>
        <v>0</v>
      </c>
      <c r="I26" s="2">
        <f>'20'!D29</f>
        <v>0</v>
      </c>
      <c r="J26" s="2">
        <f>'20'!D30</f>
        <v>0</v>
      </c>
      <c r="K26" s="2">
        <f t="shared" si="0"/>
        <v>3955700</v>
      </c>
    </row>
    <row r="27" spans="1:11" x14ac:dyDescent="0.25">
      <c r="A27" s="31" t="s">
        <v>30</v>
      </c>
      <c r="B27" s="8">
        <f>'21'!B5</f>
        <v>43882</v>
      </c>
      <c r="C27" s="2">
        <f>'21'!D23</f>
        <v>0</v>
      </c>
      <c r="D27" s="2">
        <f>'21'!D24</f>
        <v>0</v>
      </c>
      <c r="E27" s="2">
        <f>'21'!D25</f>
        <v>0</v>
      </c>
      <c r="F27" s="2">
        <f>'21'!D26</f>
        <v>0</v>
      </c>
      <c r="G27" s="2">
        <f>'21'!D27</f>
        <v>3543400</v>
      </c>
      <c r="H27" s="2">
        <f>'21'!D28</f>
        <v>0</v>
      </c>
      <c r="I27" s="2">
        <f>'21'!D29</f>
        <v>0</v>
      </c>
      <c r="J27" s="2">
        <f>'21'!D30</f>
        <v>0</v>
      </c>
      <c r="K27" s="2">
        <f t="shared" si="0"/>
        <v>3543400</v>
      </c>
    </row>
    <row r="28" spans="1:11" x14ac:dyDescent="0.25">
      <c r="A28" s="31" t="s">
        <v>34</v>
      </c>
      <c r="B28" s="8">
        <f>'22'!B5</f>
        <v>43883</v>
      </c>
      <c r="C28" s="2">
        <f>'22'!D23</f>
        <v>0</v>
      </c>
      <c r="D28" s="2">
        <f>'22'!D24</f>
        <v>0</v>
      </c>
      <c r="E28" s="2">
        <f>'22'!D25</f>
        <v>0</v>
      </c>
      <c r="F28" s="2">
        <f>'22'!D26</f>
        <v>0</v>
      </c>
      <c r="G28" s="2">
        <f>'22'!D27</f>
        <v>4076200</v>
      </c>
      <c r="H28" s="2">
        <f>'22'!D28</f>
        <v>0</v>
      </c>
      <c r="I28" s="2">
        <f>'22'!D29</f>
        <v>0</v>
      </c>
      <c r="J28" s="2">
        <f>'22'!D30</f>
        <v>0</v>
      </c>
      <c r="K28" s="2">
        <f t="shared" si="0"/>
        <v>4076200</v>
      </c>
    </row>
    <row r="29" spans="1:11" x14ac:dyDescent="0.25">
      <c r="A29" s="31" t="s">
        <v>31</v>
      </c>
      <c r="B29" s="8">
        <f>'23'!B5</f>
        <v>43884</v>
      </c>
      <c r="C29" s="2">
        <f>'23'!D23</f>
        <v>0</v>
      </c>
      <c r="D29" s="2">
        <f>'23'!D24</f>
        <v>0</v>
      </c>
      <c r="E29" s="2">
        <f>'23'!D25</f>
        <v>0</v>
      </c>
      <c r="F29" s="2">
        <f>'23'!D26</f>
        <v>0</v>
      </c>
      <c r="G29" s="2">
        <f>'23'!D27</f>
        <v>4648600</v>
      </c>
      <c r="H29" s="2">
        <f>'23'!D28</f>
        <v>0</v>
      </c>
      <c r="I29" s="2">
        <f>'23'!D29</f>
        <v>0</v>
      </c>
      <c r="J29" s="2">
        <f>'23'!D30</f>
        <v>0</v>
      </c>
      <c r="K29" s="2">
        <f t="shared" si="0"/>
        <v>4648600</v>
      </c>
    </row>
    <row r="30" spans="1:11" x14ac:dyDescent="0.25">
      <c r="A30" s="31" t="s">
        <v>27</v>
      </c>
      <c r="B30" s="8">
        <f>'24'!B5</f>
        <v>43885</v>
      </c>
      <c r="C30" s="2">
        <f>'24'!D23</f>
        <v>9668700</v>
      </c>
      <c r="D30" s="2">
        <f>'24'!D24</f>
        <v>3363600</v>
      </c>
      <c r="E30" s="2">
        <f>'24'!D25</f>
        <v>4105500</v>
      </c>
      <c r="F30" s="2">
        <f>'24'!D26</f>
        <v>0</v>
      </c>
      <c r="G30" s="2">
        <f>'24'!D27</f>
        <v>6660000</v>
      </c>
      <c r="H30" s="2">
        <f>'24'!D28</f>
        <v>218900</v>
      </c>
      <c r="I30" s="2">
        <f>'24'!D29</f>
        <v>407900</v>
      </c>
      <c r="J30" s="2">
        <f>'24'!D30</f>
        <v>8236200</v>
      </c>
      <c r="K30" s="2">
        <f t="shared" si="0"/>
        <v>32660800</v>
      </c>
    </row>
    <row r="31" spans="1:11" x14ac:dyDescent="0.25">
      <c r="A31" s="31" t="s">
        <v>28</v>
      </c>
      <c r="B31" s="8">
        <f>'25'!B5</f>
        <v>43886</v>
      </c>
      <c r="C31" s="2">
        <f>'25'!D23</f>
        <v>5977700</v>
      </c>
      <c r="D31" s="2">
        <f>'25'!D24</f>
        <v>4683400</v>
      </c>
      <c r="E31" s="2">
        <f>'25'!D25</f>
        <v>6619200</v>
      </c>
      <c r="F31" s="2">
        <f>'25'!D26</f>
        <v>0</v>
      </c>
      <c r="G31" s="2">
        <f>'25'!D27</f>
        <v>5396000</v>
      </c>
      <c r="H31" s="2">
        <f>'25'!D28</f>
        <v>2081200</v>
      </c>
      <c r="I31" s="2">
        <f>'25'!D29</f>
        <v>834500</v>
      </c>
      <c r="J31" s="2">
        <f>'25'!D30</f>
        <v>4836400</v>
      </c>
      <c r="K31" s="2">
        <f t="shared" si="0"/>
        <v>30428400</v>
      </c>
    </row>
    <row r="32" spans="1:11" x14ac:dyDescent="0.25">
      <c r="A32" s="31" t="s">
        <v>35</v>
      </c>
      <c r="B32" s="8">
        <f>'26'!B5</f>
        <v>43887</v>
      </c>
      <c r="C32" s="2">
        <f>'26'!D23</f>
        <v>3584500</v>
      </c>
      <c r="D32" s="2">
        <f>'26'!D24</f>
        <v>5679400</v>
      </c>
      <c r="E32" s="2">
        <f>'26'!D25</f>
        <v>2928300</v>
      </c>
      <c r="F32" s="2">
        <f>'26'!D26</f>
        <v>0</v>
      </c>
      <c r="G32" s="2">
        <f>'26'!D27</f>
        <v>6762800</v>
      </c>
      <c r="H32" s="2">
        <f>'26'!D28</f>
        <v>72000</v>
      </c>
      <c r="I32" s="2">
        <f>'26'!D29</f>
        <v>201800</v>
      </c>
      <c r="J32" s="2">
        <f>'26'!D30</f>
        <v>3471700</v>
      </c>
      <c r="K32" s="2">
        <f t="shared" si="0"/>
        <v>22700500</v>
      </c>
    </row>
    <row r="33" spans="1:11" x14ac:dyDescent="0.25">
      <c r="A33" s="31" t="s">
        <v>29</v>
      </c>
      <c r="B33" s="8">
        <f>'27'!B5</f>
        <v>43888</v>
      </c>
      <c r="C33" s="2">
        <f>'27'!D23</f>
        <v>4563000</v>
      </c>
      <c r="D33" s="2">
        <f>'27'!D24</f>
        <v>1426500</v>
      </c>
      <c r="E33" s="2">
        <f>'27'!D25</f>
        <v>2589700</v>
      </c>
      <c r="F33" s="2">
        <f>'27'!D26</f>
        <v>407400</v>
      </c>
      <c r="G33" s="2">
        <f>'27'!D27</f>
        <v>5829100</v>
      </c>
      <c r="H33" s="2">
        <f>'27'!D28</f>
        <v>1512600</v>
      </c>
      <c r="I33" s="2">
        <f>'27'!D29</f>
        <v>313600</v>
      </c>
      <c r="J33" s="2">
        <f>'27'!D30</f>
        <v>3990300</v>
      </c>
      <c r="K33" s="2">
        <f t="shared" si="0"/>
        <v>20632200</v>
      </c>
    </row>
    <row r="34" spans="1:11" x14ac:dyDescent="0.25">
      <c r="A34" s="31" t="s">
        <v>30</v>
      </c>
      <c r="B34" s="8">
        <f>'28'!B5</f>
        <v>43889</v>
      </c>
      <c r="C34" s="2">
        <f>'28'!D23</f>
        <v>5228900</v>
      </c>
      <c r="D34" s="2">
        <f>'28'!D24</f>
        <v>1466300</v>
      </c>
      <c r="E34" s="2">
        <f>'28'!D25</f>
        <v>1696300</v>
      </c>
      <c r="F34" s="2">
        <f>'28'!D26</f>
        <v>0</v>
      </c>
      <c r="G34" s="2">
        <f>'28'!D27</f>
        <v>0</v>
      </c>
      <c r="H34" s="2">
        <f>'28'!D28</f>
        <v>809000</v>
      </c>
      <c r="I34" s="2">
        <f>'28'!D29</f>
        <v>154300</v>
      </c>
      <c r="J34" s="2">
        <f>'28'!D30</f>
        <v>4512800</v>
      </c>
      <c r="K34" s="2">
        <f t="shared" si="0"/>
        <v>13867600</v>
      </c>
    </row>
    <row r="35" spans="1:11" x14ac:dyDescent="0.25">
      <c r="A35" s="31" t="s">
        <v>34</v>
      </c>
      <c r="B35" s="8">
        <f>'29'!B5</f>
        <v>43890</v>
      </c>
      <c r="C35" s="2">
        <f>'29'!D23</f>
        <v>4342200</v>
      </c>
      <c r="D35" s="2">
        <f>'29'!D24</f>
        <v>2205500</v>
      </c>
      <c r="E35" s="2">
        <f>'29'!D25</f>
        <v>1988000</v>
      </c>
      <c r="F35" s="2">
        <f>'29'!D26</f>
        <v>0</v>
      </c>
      <c r="G35" s="2">
        <f>'29'!D27</f>
        <v>0</v>
      </c>
      <c r="H35" s="2">
        <f>'29'!D28</f>
        <v>676500</v>
      </c>
      <c r="I35" s="2">
        <f>'29'!D29</f>
        <v>112000</v>
      </c>
      <c r="J35" s="2">
        <f>'29'!D30</f>
        <v>3528100</v>
      </c>
      <c r="K35" s="2">
        <f t="shared" si="0"/>
        <v>12852300</v>
      </c>
    </row>
    <row r="36" spans="1:11" x14ac:dyDescent="0.25">
      <c r="A36" s="31" t="s">
        <v>31</v>
      </c>
      <c r="B36" s="8">
        <f>'30'!B5</f>
        <v>0</v>
      </c>
      <c r="C36" s="2">
        <f>'30'!D23</f>
        <v>0</v>
      </c>
      <c r="D36" s="2">
        <f>'30'!D24</f>
        <v>0</v>
      </c>
      <c r="E36" s="2">
        <f>'30'!D25</f>
        <v>0</v>
      </c>
      <c r="F36" s="2">
        <f>'30'!D26</f>
        <v>0</v>
      </c>
      <c r="G36" s="2">
        <f>'30'!D27</f>
        <v>0</v>
      </c>
      <c r="H36" s="2">
        <f>'30'!D28</f>
        <v>0</v>
      </c>
      <c r="I36" s="2">
        <f>'30'!D29</f>
        <v>0</v>
      </c>
      <c r="J36" s="2">
        <f>'30'!D30</f>
        <v>0</v>
      </c>
      <c r="K36" s="2">
        <f t="shared" si="0"/>
        <v>0</v>
      </c>
    </row>
    <row r="37" spans="1:11" x14ac:dyDescent="0.25">
      <c r="A37" s="31" t="s">
        <v>27</v>
      </c>
      <c r="B37" s="8">
        <f>'31'!B5</f>
        <v>0</v>
      </c>
      <c r="C37" s="2">
        <f>'31'!D23</f>
        <v>0</v>
      </c>
      <c r="D37" s="2">
        <f>'31'!D24</f>
        <v>0</v>
      </c>
      <c r="E37" s="2">
        <f>'31'!D25</f>
        <v>0</v>
      </c>
      <c r="F37" s="2">
        <f>'31'!D26</f>
        <v>0</v>
      </c>
      <c r="G37" s="2">
        <f>'31'!D27</f>
        <v>0</v>
      </c>
      <c r="H37" s="2">
        <f>'31'!D28</f>
        <v>0</v>
      </c>
      <c r="I37" s="2">
        <f>'31'!D29</f>
        <v>0</v>
      </c>
      <c r="J37" s="2">
        <f>'31'!D30</f>
        <v>0</v>
      </c>
      <c r="K37" s="2">
        <f t="shared" si="0"/>
        <v>0</v>
      </c>
    </row>
    <row r="38" spans="1:11" ht="15.75" x14ac:dyDescent="0.25">
      <c r="A38" s="87" t="s">
        <v>7</v>
      </c>
      <c r="B38" s="88"/>
      <c r="C38" s="10">
        <f t="shared" ref="C38:K38" si="1">SUM(C7:C37)</f>
        <v>33365000</v>
      </c>
      <c r="D38" s="10">
        <f t="shared" si="1"/>
        <v>18824700</v>
      </c>
      <c r="E38" s="10">
        <f t="shared" si="1"/>
        <v>19927000</v>
      </c>
      <c r="F38" s="10">
        <f t="shared" si="1"/>
        <v>407400</v>
      </c>
      <c r="G38" s="10">
        <f t="shared" si="1"/>
        <v>59455500</v>
      </c>
      <c r="H38" s="10">
        <f t="shared" si="1"/>
        <v>5370200</v>
      </c>
      <c r="I38" s="10">
        <f t="shared" si="1"/>
        <v>2024100</v>
      </c>
      <c r="J38" s="10">
        <f t="shared" si="1"/>
        <v>28575500</v>
      </c>
      <c r="K38" s="12">
        <f t="shared" si="1"/>
        <v>167949400</v>
      </c>
    </row>
    <row r="39" spans="1:11" x14ac:dyDescent="0.25">
      <c r="K39" s="15">
        <f>IFERROR(K38/'VENTAS TOTALES'!K38, "")</f>
        <v>2.0983888351616974E-2</v>
      </c>
    </row>
  </sheetData>
  <sheetProtection password="ECC5" sheet="1" insertColumns="0" insertRows="0" insertHyperlinks="0" deleteColumns="0" deleteRows="0"/>
  <mergeCells count="9">
    <mergeCell ref="K5:K6"/>
    <mergeCell ref="C1:K1"/>
    <mergeCell ref="C2:K2"/>
    <mergeCell ref="C3:K3"/>
    <mergeCell ref="A38:B38"/>
    <mergeCell ref="A1:B3"/>
    <mergeCell ref="A5:A6"/>
    <mergeCell ref="B5:B6"/>
    <mergeCell ref="C5:J5"/>
  </mergeCell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71"/>
  <sheetViews>
    <sheetView showGridLines="0" topLeftCell="A43" workbookViewId="0">
      <selection activeCell="C43" sqref="C43"/>
    </sheetView>
  </sheetViews>
  <sheetFormatPr baseColWidth="10" defaultRowHeight="15" x14ac:dyDescent="0.25"/>
  <cols>
    <col min="1" max="1" width="23.7109375" style="3" customWidth="1"/>
    <col min="2" max="10" width="21.7109375" style="3" customWidth="1"/>
    <col min="11" max="16384" width="11.42578125" style="3"/>
  </cols>
  <sheetData>
    <row r="1" spans="1:5" s="16" customFormat="1" ht="18" customHeight="1" x14ac:dyDescent="0.35">
      <c r="A1" s="104"/>
      <c r="B1" s="108" t="s">
        <v>49</v>
      </c>
      <c r="C1" s="108"/>
      <c r="D1" s="108"/>
      <c r="E1" s="108"/>
    </row>
    <row r="2" spans="1:5" s="16" customFormat="1" ht="18" customHeight="1" x14ac:dyDescent="0.35">
      <c r="A2" s="104"/>
      <c r="B2" s="108" t="s">
        <v>39</v>
      </c>
      <c r="C2" s="108"/>
      <c r="D2" s="108"/>
      <c r="E2" s="108"/>
    </row>
    <row r="3" spans="1:5" s="16" customFormat="1" ht="18" customHeight="1" x14ac:dyDescent="0.25">
      <c r="A3" s="104"/>
      <c r="B3" s="109" t="s">
        <v>40</v>
      </c>
      <c r="C3" s="109"/>
      <c r="D3" s="109"/>
      <c r="E3" s="109"/>
    </row>
    <row r="5" spans="1:5" x14ac:dyDescent="0.25">
      <c r="A5" s="17" t="s">
        <v>41</v>
      </c>
      <c r="B5" s="40">
        <v>43879</v>
      </c>
      <c r="C5" s="17" t="s">
        <v>42</v>
      </c>
      <c r="D5" s="9"/>
      <c r="E5" s="9"/>
    </row>
    <row r="7" spans="1:5" x14ac:dyDescent="0.25">
      <c r="A7" s="19" t="s">
        <v>0</v>
      </c>
      <c r="B7" s="20" t="s">
        <v>1</v>
      </c>
    </row>
    <row r="8" spans="1:5" x14ac:dyDescent="0.25">
      <c r="A8" s="21" t="s">
        <v>2</v>
      </c>
      <c r="B8" s="4"/>
    </row>
    <row r="9" spans="1:5" x14ac:dyDescent="0.25">
      <c r="A9" s="21" t="s">
        <v>3</v>
      </c>
      <c r="B9" s="4"/>
    </row>
    <row r="10" spans="1:5" x14ac:dyDescent="0.25">
      <c r="A10" s="21" t="s">
        <v>75</v>
      </c>
      <c r="B10" s="4"/>
    </row>
    <row r="11" spans="1:5" x14ac:dyDescent="0.25">
      <c r="A11" s="21" t="s">
        <v>77</v>
      </c>
      <c r="B11" s="4"/>
    </row>
    <row r="12" spans="1:5" x14ac:dyDescent="0.25">
      <c r="A12" s="21" t="s">
        <v>78</v>
      </c>
      <c r="B12" s="4">
        <v>110769242.75</v>
      </c>
    </row>
    <row r="13" spans="1:5" x14ac:dyDescent="0.25">
      <c r="A13" s="21" t="s">
        <v>4</v>
      </c>
      <c r="B13" s="4"/>
    </row>
    <row r="14" spans="1:5" x14ac:dyDescent="0.25">
      <c r="A14" s="21" t="s">
        <v>5</v>
      </c>
      <c r="B14" s="4"/>
    </row>
    <row r="15" spans="1:5" x14ac:dyDescent="0.25">
      <c r="A15" s="21" t="s">
        <v>6</v>
      </c>
      <c r="B15" s="4"/>
    </row>
    <row r="16" spans="1:5" x14ac:dyDescent="0.25">
      <c r="A16" s="22" t="s">
        <v>7</v>
      </c>
      <c r="B16" s="34">
        <f>B8+B9+B10+B11+B12+B13+B14+B15</f>
        <v>110769242.75</v>
      </c>
    </row>
    <row r="18" spans="1:10" x14ac:dyDescent="0.25">
      <c r="A18" s="19" t="s">
        <v>43</v>
      </c>
      <c r="B18" s="20" t="s">
        <v>44</v>
      </c>
      <c r="C18" s="20" t="s">
        <v>8</v>
      </c>
      <c r="D18" s="20" t="s">
        <v>45</v>
      </c>
    </row>
    <row r="19" spans="1:10" x14ac:dyDescent="0.25">
      <c r="A19" s="23" t="s">
        <v>9</v>
      </c>
      <c r="B19" s="24"/>
      <c r="C19" s="35" t="e">
        <f>B19/D19</f>
        <v>#DIV/0!</v>
      </c>
      <c r="D19" s="24"/>
    </row>
    <row r="21" spans="1:10" ht="15" customHeight="1" x14ac:dyDescent="0.25">
      <c r="A21" s="105" t="s">
        <v>46</v>
      </c>
      <c r="B21" s="106"/>
      <c r="C21" s="106"/>
      <c r="D21" s="107"/>
      <c r="E21" s="110" t="s">
        <v>85</v>
      </c>
      <c r="F21" s="111"/>
      <c r="G21" s="111"/>
      <c r="H21" s="111"/>
      <c r="I21" s="111"/>
      <c r="J21" s="111"/>
    </row>
    <row r="22" spans="1:10" x14ac:dyDescent="0.25">
      <c r="A22" s="20" t="s">
        <v>0</v>
      </c>
      <c r="B22" s="20" t="s">
        <v>10</v>
      </c>
      <c r="C22" s="20" t="s">
        <v>11</v>
      </c>
      <c r="D22" s="20" t="s">
        <v>12</v>
      </c>
      <c r="E22" s="20" t="s">
        <v>80</v>
      </c>
      <c r="F22" s="20" t="s">
        <v>79</v>
      </c>
      <c r="G22" s="20" t="s">
        <v>83</v>
      </c>
      <c r="H22" s="20" t="s">
        <v>81</v>
      </c>
      <c r="I22" s="20" t="s">
        <v>82</v>
      </c>
      <c r="J22" s="20" t="s">
        <v>84</v>
      </c>
    </row>
    <row r="23" spans="1:10" x14ac:dyDescent="0.25">
      <c r="A23" s="23" t="s">
        <v>2</v>
      </c>
      <c r="B23" s="4"/>
      <c r="C23" s="4"/>
      <c r="D23" s="36">
        <f t="shared" ref="D23:D29" si="0">B23+C23</f>
        <v>0</v>
      </c>
      <c r="E23" s="4"/>
      <c r="F23" s="4"/>
      <c r="G23" s="36">
        <f t="shared" ref="G23:G30" si="1">E23+F23</f>
        <v>0</v>
      </c>
      <c r="H23" s="4"/>
      <c r="I23" s="4"/>
      <c r="J23" s="36">
        <f t="shared" ref="J23:J30" si="2">H23+I23</f>
        <v>0</v>
      </c>
    </row>
    <row r="24" spans="1:10" x14ac:dyDescent="0.25">
      <c r="A24" s="25" t="s">
        <v>3</v>
      </c>
      <c r="B24" s="4"/>
      <c r="C24" s="4"/>
      <c r="D24" s="36">
        <f>B24+C24</f>
        <v>0</v>
      </c>
      <c r="E24" s="4"/>
      <c r="F24" s="4"/>
      <c r="G24" s="36">
        <f t="shared" si="1"/>
        <v>0</v>
      </c>
      <c r="H24" s="4"/>
      <c r="I24" s="4"/>
      <c r="J24" s="36">
        <f t="shared" si="2"/>
        <v>0</v>
      </c>
    </row>
    <row r="25" spans="1:10" x14ac:dyDescent="0.25">
      <c r="A25" s="21" t="s">
        <v>75</v>
      </c>
      <c r="B25" s="4"/>
      <c r="C25" s="4"/>
      <c r="D25" s="36">
        <f>B25+C25</f>
        <v>0</v>
      </c>
      <c r="E25" s="4"/>
      <c r="F25" s="4"/>
      <c r="G25" s="36">
        <f t="shared" si="1"/>
        <v>0</v>
      </c>
      <c r="H25" s="4"/>
      <c r="I25" s="4"/>
      <c r="J25" s="36">
        <f t="shared" si="2"/>
        <v>0</v>
      </c>
    </row>
    <row r="26" spans="1:10" x14ac:dyDescent="0.25">
      <c r="A26" s="61" t="s">
        <v>77</v>
      </c>
      <c r="B26" s="4"/>
      <c r="C26" s="4"/>
      <c r="D26" s="36">
        <f>B26+C26</f>
        <v>0</v>
      </c>
      <c r="E26" s="4"/>
      <c r="F26" s="4"/>
      <c r="G26" s="36">
        <f t="shared" si="1"/>
        <v>0</v>
      </c>
      <c r="H26" s="4"/>
      <c r="I26" s="4"/>
      <c r="J26" s="36">
        <f t="shared" si="2"/>
        <v>0</v>
      </c>
    </row>
    <row r="27" spans="1:10" x14ac:dyDescent="0.25">
      <c r="A27" s="61" t="s">
        <v>78</v>
      </c>
      <c r="B27" s="4">
        <v>3376900</v>
      </c>
      <c r="C27" s="4"/>
      <c r="D27" s="36">
        <f t="shared" si="0"/>
        <v>3376900</v>
      </c>
      <c r="E27" s="4">
        <v>308</v>
      </c>
      <c r="F27" s="4"/>
      <c r="G27" s="36">
        <f t="shared" si="1"/>
        <v>308</v>
      </c>
      <c r="H27" s="4">
        <v>15</v>
      </c>
      <c r="I27" s="4"/>
      <c r="J27" s="36">
        <f t="shared" si="2"/>
        <v>15</v>
      </c>
    </row>
    <row r="28" spans="1:10" x14ac:dyDescent="0.25">
      <c r="A28" s="23" t="s">
        <v>4</v>
      </c>
      <c r="B28" s="4"/>
      <c r="C28" s="4"/>
      <c r="D28" s="36">
        <f t="shared" si="0"/>
        <v>0</v>
      </c>
      <c r="E28" s="4"/>
      <c r="F28" s="4"/>
      <c r="G28" s="36">
        <f t="shared" si="1"/>
        <v>0</v>
      </c>
      <c r="H28" s="4"/>
      <c r="I28" s="4"/>
      <c r="J28" s="36">
        <f t="shared" si="2"/>
        <v>0</v>
      </c>
    </row>
    <row r="29" spans="1:10" x14ac:dyDescent="0.25">
      <c r="A29" s="23" t="s">
        <v>5</v>
      </c>
      <c r="B29" s="4"/>
      <c r="C29" s="4"/>
      <c r="D29" s="36">
        <f t="shared" si="0"/>
        <v>0</v>
      </c>
      <c r="E29" s="4"/>
      <c r="F29" s="4"/>
      <c r="G29" s="36">
        <f t="shared" si="1"/>
        <v>0</v>
      </c>
      <c r="H29" s="4"/>
      <c r="I29" s="4"/>
      <c r="J29" s="36">
        <f t="shared" si="2"/>
        <v>0</v>
      </c>
    </row>
    <row r="30" spans="1:10" x14ac:dyDescent="0.25">
      <c r="A30" s="23" t="s">
        <v>6</v>
      </c>
      <c r="B30" s="4"/>
      <c r="C30" s="4"/>
      <c r="D30" s="36">
        <f>B30+C30</f>
        <v>0</v>
      </c>
      <c r="E30" s="4"/>
      <c r="F30" s="4"/>
      <c r="G30" s="36">
        <f t="shared" si="1"/>
        <v>0</v>
      </c>
      <c r="H30" s="4"/>
      <c r="I30" s="4"/>
      <c r="J30" s="36">
        <f t="shared" si="2"/>
        <v>0</v>
      </c>
    </row>
    <row r="31" spans="1:10" x14ac:dyDescent="0.25">
      <c r="A31" s="26" t="s">
        <v>7</v>
      </c>
      <c r="B31" s="34">
        <f t="shared" ref="B31:J31" si="3">SUM(B23:B30)</f>
        <v>3376900</v>
      </c>
      <c r="C31" s="34">
        <f t="shared" si="3"/>
        <v>0</v>
      </c>
      <c r="D31" s="34">
        <f t="shared" si="3"/>
        <v>3376900</v>
      </c>
      <c r="E31" s="34">
        <f t="shared" si="3"/>
        <v>308</v>
      </c>
      <c r="F31" s="34">
        <f t="shared" si="3"/>
        <v>0</v>
      </c>
      <c r="G31" s="34">
        <f t="shared" si="3"/>
        <v>308</v>
      </c>
      <c r="H31" s="34">
        <f t="shared" si="3"/>
        <v>15</v>
      </c>
      <c r="I31" s="34">
        <f t="shared" si="3"/>
        <v>0</v>
      </c>
      <c r="J31" s="34">
        <f t="shared" si="3"/>
        <v>15</v>
      </c>
    </row>
    <row r="32" spans="1:10" x14ac:dyDescent="0.25">
      <c r="D32" s="6"/>
      <c r="E32" s="6"/>
    </row>
    <row r="33" spans="1:11" x14ac:dyDescent="0.25">
      <c r="A33" s="105" t="s">
        <v>47</v>
      </c>
      <c r="B33" s="106"/>
      <c r="C33" s="107"/>
      <c r="D33" s="6"/>
      <c r="E33" s="6"/>
      <c r="K33" s="59" t="s">
        <v>76</v>
      </c>
    </row>
    <row r="34" spans="1:11" x14ac:dyDescent="0.25">
      <c r="A34" s="105" t="s">
        <v>13</v>
      </c>
      <c r="B34" s="107"/>
      <c r="C34" s="20" t="s">
        <v>7</v>
      </c>
    </row>
    <row r="35" spans="1:11" x14ac:dyDescent="0.25">
      <c r="A35" s="98" t="s">
        <v>91</v>
      </c>
      <c r="B35" s="99"/>
      <c r="C35" s="66"/>
    </row>
    <row r="36" spans="1:11" x14ac:dyDescent="0.25">
      <c r="A36" s="98" t="s">
        <v>92</v>
      </c>
      <c r="B36" s="99"/>
      <c r="C36" s="66"/>
    </row>
    <row r="37" spans="1:11" x14ac:dyDescent="0.25">
      <c r="A37" s="68" t="s">
        <v>87</v>
      </c>
      <c r="B37" s="65"/>
      <c r="C37" s="66"/>
    </row>
    <row r="38" spans="1:11" x14ac:dyDescent="0.25">
      <c r="A38" s="68" t="s">
        <v>88</v>
      </c>
      <c r="B38" s="68"/>
      <c r="C38" s="66"/>
    </row>
    <row r="39" spans="1:11" x14ac:dyDescent="0.25">
      <c r="A39" s="68" t="s">
        <v>93</v>
      </c>
      <c r="B39" s="68"/>
      <c r="C39" s="66"/>
    </row>
    <row r="40" spans="1:11" x14ac:dyDescent="0.25">
      <c r="A40" s="68" t="s">
        <v>89</v>
      </c>
      <c r="B40" s="68"/>
      <c r="C40" s="66"/>
    </row>
    <row r="41" spans="1:11" x14ac:dyDescent="0.25">
      <c r="A41" s="98" t="s">
        <v>94</v>
      </c>
      <c r="B41" s="99"/>
      <c r="C41" s="66"/>
    </row>
    <row r="42" spans="1:11" x14ac:dyDescent="0.25">
      <c r="A42" s="98" t="s">
        <v>90</v>
      </c>
      <c r="B42" s="99"/>
      <c r="C42" s="66">
        <v>3376900</v>
      </c>
    </row>
    <row r="43" spans="1:11" x14ac:dyDescent="0.25">
      <c r="A43" s="98"/>
      <c r="B43" s="99"/>
      <c r="C43" s="66"/>
    </row>
    <row r="44" spans="1:11" x14ac:dyDescent="0.25">
      <c r="A44" s="98"/>
      <c r="B44" s="99"/>
      <c r="C44" s="66"/>
    </row>
    <row r="45" spans="1:11" x14ac:dyDescent="0.25">
      <c r="A45" s="98"/>
      <c r="B45" s="99"/>
      <c r="C45" s="66"/>
    </row>
    <row r="46" spans="1:11" x14ac:dyDescent="0.25">
      <c r="A46" s="98"/>
      <c r="B46" s="99"/>
      <c r="C46" s="66"/>
    </row>
    <row r="47" spans="1:11" x14ac:dyDescent="0.25">
      <c r="A47" s="98"/>
      <c r="B47" s="99"/>
      <c r="C47" s="66"/>
    </row>
    <row r="48" spans="1:11" x14ac:dyDescent="0.25">
      <c r="A48" s="98"/>
      <c r="B48" s="99"/>
      <c r="C48" s="66"/>
    </row>
    <row r="49" spans="1:3" x14ac:dyDescent="0.25">
      <c r="A49" s="98"/>
      <c r="B49" s="99"/>
      <c r="C49" s="66"/>
    </row>
    <row r="50" spans="1:3" x14ac:dyDescent="0.25">
      <c r="A50" s="98"/>
      <c r="B50" s="99"/>
      <c r="C50" s="66"/>
    </row>
    <row r="51" spans="1:3" x14ac:dyDescent="0.25">
      <c r="A51" s="98"/>
      <c r="B51" s="99"/>
      <c r="C51" s="66"/>
    </row>
    <row r="52" spans="1:3" x14ac:dyDescent="0.25">
      <c r="A52" s="98"/>
      <c r="B52" s="99"/>
      <c r="C52" s="66"/>
    </row>
    <row r="53" spans="1:3" x14ac:dyDescent="0.25">
      <c r="A53" s="98"/>
      <c r="B53" s="99"/>
      <c r="C53" s="66"/>
    </row>
    <row r="54" spans="1:3" x14ac:dyDescent="0.25">
      <c r="A54" s="98"/>
      <c r="B54" s="99"/>
      <c r="C54" s="66"/>
    </row>
    <row r="55" spans="1:3" x14ac:dyDescent="0.25">
      <c r="A55" s="98"/>
      <c r="B55" s="99"/>
      <c r="C55" s="66"/>
    </row>
    <row r="56" spans="1:3" x14ac:dyDescent="0.25">
      <c r="A56" s="102"/>
      <c r="B56" s="103"/>
      <c r="C56" s="66"/>
    </row>
    <row r="57" spans="1:3" x14ac:dyDescent="0.25">
      <c r="A57" s="102"/>
      <c r="B57" s="103"/>
      <c r="C57" s="66"/>
    </row>
    <row r="58" spans="1:3" x14ac:dyDescent="0.25">
      <c r="A58" s="102"/>
      <c r="B58" s="103"/>
      <c r="C58" s="66"/>
    </row>
    <row r="59" spans="1:3" x14ac:dyDescent="0.25">
      <c r="A59" s="102"/>
      <c r="B59" s="103"/>
      <c r="C59" s="66"/>
    </row>
    <row r="60" spans="1:3" x14ac:dyDescent="0.25">
      <c r="A60" s="100"/>
      <c r="B60" s="101"/>
      <c r="C60" s="4"/>
    </row>
    <row r="61" spans="1:3" x14ac:dyDescent="0.25">
      <c r="A61" s="112" t="s">
        <v>48</v>
      </c>
      <c r="B61" s="113"/>
      <c r="C61" s="34">
        <f>SUM(C35:C60)</f>
        <v>3376900</v>
      </c>
    </row>
    <row r="62" spans="1:3" x14ac:dyDescent="0.25">
      <c r="A62" s="114" t="s">
        <v>14</v>
      </c>
      <c r="B62" s="115"/>
      <c r="C62" s="37">
        <f>D31-C61-C68</f>
        <v>0</v>
      </c>
    </row>
    <row r="63" spans="1:3" x14ac:dyDescent="0.25">
      <c r="A63" s="28"/>
      <c r="B63" s="28"/>
      <c r="C63" s="29"/>
    </row>
    <row r="64" spans="1:3" x14ac:dyDescent="0.25">
      <c r="A64" s="105" t="s">
        <v>55</v>
      </c>
      <c r="B64" s="106"/>
      <c r="C64" s="107"/>
    </row>
    <row r="65" spans="1:5" x14ac:dyDescent="0.25">
      <c r="A65" s="20" t="s">
        <v>33</v>
      </c>
      <c r="B65" s="20" t="s">
        <v>56</v>
      </c>
      <c r="C65" s="20" t="s">
        <v>57</v>
      </c>
    </row>
    <row r="66" spans="1:5" x14ac:dyDescent="0.25">
      <c r="A66" s="30"/>
      <c r="B66" s="30"/>
      <c r="C66" s="27"/>
    </row>
    <row r="67" spans="1:5" x14ac:dyDescent="0.25">
      <c r="A67" s="31"/>
      <c r="B67" s="31"/>
      <c r="C67" s="31"/>
    </row>
    <row r="68" spans="1:5" x14ac:dyDescent="0.25">
      <c r="A68" s="112" t="s">
        <v>64</v>
      </c>
      <c r="B68" s="113"/>
      <c r="C68" s="34">
        <f>SUM(C66:C67)</f>
        <v>0</v>
      </c>
    </row>
    <row r="69" spans="1:5" x14ac:dyDescent="0.25">
      <c r="A69" s="32" t="s">
        <v>50</v>
      </c>
      <c r="B69" s="32"/>
      <c r="C69" s="9"/>
      <c r="D69" s="9"/>
      <c r="E69" s="9"/>
    </row>
    <row r="70" spans="1:5" x14ac:dyDescent="0.25">
      <c r="A70" s="9"/>
      <c r="B70" s="9"/>
      <c r="C70" s="9"/>
      <c r="D70" s="9"/>
      <c r="E70" s="9"/>
    </row>
    <row r="71" spans="1:5" x14ac:dyDescent="0.25">
      <c r="A71" s="9"/>
      <c r="B71" s="9"/>
      <c r="C71" s="9"/>
      <c r="D71" s="9"/>
      <c r="E71" s="9"/>
    </row>
  </sheetData>
  <sheetProtection password="ECC5" sheet="1" insertColumns="0" insertRows="0" insertHyperlinks="0" deleteColumns="0" deleteRows="0" selectLockedCells="1"/>
  <mergeCells count="34">
    <mergeCell ref="A60:B60"/>
    <mergeCell ref="A61:B61"/>
    <mergeCell ref="A62:B62"/>
    <mergeCell ref="A64:C64"/>
    <mergeCell ref="A68:B68"/>
    <mergeCell ref="A59:B59"/>
    <mergeCell ref="A52:B52"/>
    <mergeCell ref="A41:B41"/>
    <mergeCell ref="A46:B46"/>
    <mergeCell ref="A42:B42"/>
    <mergeCell ref="A51:B51"/>
    <mergeCell ref="A53:B53"/>
    <mergeCell ref="A54:B54"/>
    <mergeCell ref="A55:B55"/>
    <mergeCell ref="A56:B56"/>
    <mergeCell ref="A57:B57"/>
    <mergeCell ref="A45:B45"/>
    <mergeCell ref="A58:B58"/>
    <mergeCell ref="A47:B47"/>
    <mergeCell ref="A48:B48"/>
    <mergeCell ref="A49:B49"/>
    <mergeCell ref="A50:B50"/>
    <mergeCell ref="A1:A3"/>
    <mergeCell ref="B1:E1"/>
    <mergeCell ref="B2:E2"/>
    <mergeCell ref="B3:E3"/>
    <mergeCell ref="A44:B44"/>
    <mergeCell ref="A36:B36"/>
    <mergeCell ref="A21:D21"/>
    <mergeCell ref="E21:J21"/>
    <mergeCell ref="A33:C33"/>
    <mergeCell ref="A34:B34"/>
    <mergeCell ref="A35:B35"/>
    <mergeCell ref="A43:B43"/>
  </mergeCells>
  <dataValidations count="1">
    <dataValidation type="list" allowBlank="1" showInputMessage="1" showErrorMessage="1" sqref="B60 A41:A60 A35:B36 B41:B55">
      <formula1>validacion</formula1>
    </dataValidation>
  </dataValidations>
  <pageMargins left="0" right="0" top="0" bottom="0" header="0.31496062992125984" footer="0.31496062992125984"/>
  <pageSetup scale="90" orientation="portrait" r:id="rId1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71"/>
  <sheetViews>
    <sheetView showGridLines="0" topLeftCell="A34" workbookViewId="0">
      <selection activeCell="C43" sqref="C43"/>
    </sheetView>
  </sheetViews>
  <sheetFormatPr baseColWidth="10" defaultRowHeight="15" x14ac:dyDescent="0.25"/>
  <cols>
    <col min="1" max="1" width="23.7109375" style="3" customWidth="1"/>
    <col min="2" max="10" width="21.7109375" style="3" customWidth="1"/>
    <col min="11" max="16384" width="11.42578125" style="3"/>
  </cols>
  <sheetData>
    <row r="1" spans="1:5" s="16" customFormat="1" ht="18" customHeight="1" x14ac:dyDescent="0.35">
      <c r="A1" s="104"/>
      <c r="B1" s="108" t="s">
        <v>49</v>
      </c>
      <c r="C1" s="108"/>
      <c r="D1" s="108"/>
      <c r="E1" s="108"/>
    </row>
    <row r="2" spans="1:5" s="16" customFormat="1" ht="18" customHeight="1" x14ac:dyDescent="0.35">
      <c r="A2" s="104"/>
      <c r="B2" s="108" t="s">
        <v>39</v>
      </c>
      <c r="C2" s="108"/>
      <c r="D2" s="108"/>
      <c r="E2" s="108"/>
    </row>
    <row r="3" spans="1:5" s="16" customFormat="1" ht="15" customHeight="1" x14ac:dyDescent="0.25">
      <c r="A3" s="104"/>
      <c r="B3" s="109" t="s">
        <v>40</v>
      </c>
      <c r="C3" s="109"/>
      <c r="D3" s="109"/>
      <c r="E3" s="109"/>
    </row>
    <row r="5" spans="1:5" ht="12.75" customHeight="1" x14ac:dyDescent="0.25">
      <c r="A5" s="17" t="s">
        <v>41</v>
      </c>
      <c r="B5" s="40">
        <v>43880</v>
      </c>
      <c r="C5" s="17" t="s">
        <v>42</v>
      </c>
      <c r="D5" s="9"/>
      <c r="E5" s="9"/>
    </row>
    <row r="7" spans="1:5" x14ac:dyDescent="0.25">
      <c r="A7" s="19" t="s">
        <v>0</v>
      </c>
      <c r="B7" s="20" t="s">
        <v>1</v>
      </c>
    </row>
    <row r="8" spans="1:5" x14ac:dyDescent="0.25">
      <c r="A8" s="21" t="s">
        <v>2</v>
      </c>
      <c r="B8" s="4"/>
    </row>
    <row r="9" spans="1:5" x14ac:dyDescent="0.25">
      <c r="A9" s="21" t="s">
        <v>3</v>
      </c>
      <c r="B9" s="4"/>
    </row>
    <row r="10" spans="1:5" x14ac:dyDescent="0.25">
      <c r="A10" s="21" t="s">
        <v>75</v>
      </c>
      <c r="B10" s="4"/>
    </row>
    <row r="11" spans="1:5" x14ac:dyDescent="0.25">
      <c r="A11" s="21" t="s">
        <v>77</v>
      </c>
      <c r="B11" s="4"/>
    </row>
    <row r="12" spans="1:5" x14ac:dyDescent="0.25">
      <c r="A12" s="21" t="s">
        <v>78</v>
      </c>
      <c r="B12" s="4">
        <v>116902144.56999999</v>
      </c>
    </row>
    <row r="13" spans="1:5" x14ac:dyDescent="0.25">
      <c r="A13" s="21" t="s">
        <v>4</v>
      </c>
      <c r="B13" s="4"/>
    </row>
    <row r="14" spans="1:5" x14ac:dyDescent="0.25">
      <c r="A14" s="21" t="s">
        <v>5</v>
      </c>
      <c r="B14" s="4"/>
    </row>
    <row r="15" spans="1:5" x14ac:dyDescent="0.25">
      <c r="A15" s="21" t="s">
        <v>6</v>
      </c>
      <c r="B15" s="4"/>
    </row>
    <row r="16" spans="1:5" x14ac:dyDescent="0.25">
      <c r="A16" s="22" t="s">
        <v>7</v>
      </c>
      <c r="B16" s="34">
        <f>B8+B9+B10+B11+B12+B13+B14+B15</f>
        <v>116902144.56999999</v>
      </c>
    </row>
    <row r="18" spans="1:10" x14ac:dyDescent="0.25">
      <c r="A18" s="19" t="s">
        <v>43</v>
      </c>
      <c r="B18" s="20" t="s">
        <v>44</v>
      </c>
      <c r="C18" s="20" t="s">
        <v>8</v>
      </c>
      <c r="D18" s="20" t="s">
        <v>45</v>
      </c>
    </row>
    <row r="19" spans="1:10" x14ac:dyDescent="0.25">
      <c r="A19" s="23" t="s">
        <v>9</v>
      </c>
      <c r="B19" s="24"/>
      <c r="C19" s="35" t="e">
        <f>B19/D19</f>
        <v>#DIV/0!</v>
      </c>
      <c r="D19" s="24"/>
    </row>
    <row r="21" spans="1:10" ht="15" customHeight="1" x14ac:dyDescent="0.25">
      <c r="A21" s="105" t="s">
        <v>46</v>
      </c>
      <c r="B21" s="106"/>
      <c r="C21" s="106"/>
      <c r="D21" s="107"/>
      <c r="E21" s="110" t="s">
        <v>85</v>
      </c>
      <c r="F21" s="111"/>
      <c r="G21" s="111"/>
      <c r="H21" s="111"/>
      <c r="I21" s="111"/>
      <c r="J21" s="111"/>
    </row>
    <row r="22" spans="1:10" x14ac:dyDescent="0.25">
      <c r="A22" s="20" t="s">
        <v>0</v>
      </c>
      <c r="B22" s="20" t="s">
        <v>10</v>
      </c>
      <c r="C22" s="20" t="s">
        <v>11</v>
      </c>
      <c r="D22" s="20" t="s">
        <v>12</v>
      </c>
      <c r="E22" s="20" t="s">
        <v>80</v>
      </c>
      <c r="F22" s="20" t="s">
        <v>79</v>
      </c>
      <c r="G22" s="20" t="s">
        <v>83</v>
      </c>
      <c r="H22" s="20" t="s">
        <v>81</v>
      </c>
      <c r="I22" s="20" t="s">
        <v>82</v>
      </c>
      <c r="J22" s="20" t="s">
        <v>84</v>
      </c>
    </row>
    <row r="23" spans="1:10" x14ac:dyDescent="0.25">
      <c r="A23" s="23" t="s">
        <v>2</v>
      </c>
      <c r="B23" s="4"/>
      <c r="C23" s="4"/>
      <c r="D23" s="36">
        <f t="shared" ref="D23:D29" si="0">B23+C23</f>
        <v>0</v>
      </c>
      <c r="E23" s="4"/>
      <c r="F23" s="4"/>
      <c r="G23" s="36">
        <f t="shared" ref="G23:G30" si="1">E23+F23</f>
        <v>0</v>
      </c>
      <c r="H23" s="4"/>
      <c r="I23" s="4"/>
      <c r="J23" s="36">
        <f t="shared" ref="J23:J30" si="2">H23+I23</f>
        <v>0</v>
      </c>
    </row>
    <row r="24" spans="1:10" x14ac:dyDescent="0.25">
      <c r="A24" s="25" t="s">
        <v>3</v>
      </c>
      <c r="B24" s="4"/>
      <c r="C24" s="4"/>
      <c r="D24" s="36">
        <f>B24+C24</f>
        <v>0</v>
      </c>
      <c r="E24" s="4"/>
      <c r="F24" s="4"/>
      <c r="G24" s="36">
        <f t="shared" si="1"/>
        <v>0</v>
      </c>
      <c r="H24" s="4"/>
      <c r="I24" s="4"/>
      <c r="J24" s="36">
        <f t="shared" si="2"/>
        <v>0</v>
      </c>
    </row>
    <row r="25" spans="1:10" x14ac:dyDescent="0.25">
      <c r="A25" s="21" t="s">
        <v>75</v>
      </c>
      <c r="B25" s="4"/>
      <c r="C25" s="4"/>
      <c r="D25" s="36">
        <f>B25+C25</f>
        <v>0</v>
      </c>
      <c r="E25" s="4"/>
      <c r="F25" s="4"/>
      <c r="G25" s="36">
        <f t="shared" si="1"/>
        <v>0</v>
      </c>
      <c r="H25" s="4"/>
      <c r="I25" s="4"/>
      <c r="J25" s="36">
        <f t="shared" si="2"/>
        <v>0</v>
      </c>
    </row>
    <row r="26" spans="1:10" x14ac:dyDescent="0.25">
      <c r="A26" s="61" t="s">
        <v>77</v>
      </c>
      <c r="B26" s="4"/>
      <c r="C26" s="4"/>
      <c r="D26" s="36">
        <f>B26+C26</f>
        <v>0</v>
      </c>
      <c r="E26" s="4"/>
      <c r="F26" s="4"/>
      <c r="G26" s="36">
        <f t="shared" si="1"/>
        <v>0</v>
      </c>
      <c r="H26" s="4"/>
      <c r="I26" s="4"/>
      <c r="J26" s="36">
        <f t="shared" si="2"/>
        <v>0</v>
      </c>
    </row>
    <row r="27" spans="1:10" x14ac:dyDescent="0.25">
      <c r="A27" s="61" t="s">
        <v>78</v>
      </c>
      <c r="B27" s="4">
        <v>3074400</v>
      </c>
      <c r="C27" s="4"/>
      <c r="D27" s="36">
        <f t="shared" si="0"/>
        <v>3074400</v>
      </c>
      <c r="E27" s="4">
        <v>262</v>
      </c>
      <c r="F27" s="4"/>
      <c r="G27" s="36">
        <f t="shared" si="1"/>
        <v>262</v>
      </c>
      <c r="H27" s="4">
        <v>54</v>
      </c>
      <c r="I27" s="4"/>
      <c r="J27" s="36">
        <f t="shared" si="2"/>
        <v>54</v>
      </c>
    </row>
    <row r="28" spans="1:10" x14ac:dyDescent="0.25">
      <c r="A28" s="23" t="s">
        <v>4</v>
      </c>
      <c r="B28" s="4"/>
      <c r="C28" s="4"/>
      <c r="D28" s="36">
        <f t="shared" si="0"/>
        <v>0</v>
      </c>
      <c r="E28" s="4"/>
      <c r="F28" s="4"/>
      <c r="G28" s="36">
        <f t="shared" si="1"/>
        <v>0</v>
      </c>
      <c r="H28" s="4"/>
      <c r="I28" s="4"/>
      <c r="J28" s="36">
        <f t="shared" si="2"/>
        <v>0</v>
      </c>
    </row>
    <row r="29" spans="1:10" x14ac:dyDescent="0.25">
      <c r="A29" s="23" t="s">
        <v>5</v>
      </c>
      <c r="B29" s="4"/>
      <c r="C29" s="4"/>
      <c r="D29" s="36">
        <f t="shared" si="0"/>
        <v>0</v>
      </c>
      <c r="E29" s="4"/>
      <c r="F29" s="4"/>
      <c r="G29" s="36">
        <f t="shared" si="1"/>
        <v>0</v>
      </c>
      <c r="H29" s="4"/>
      <c r="I29" s="4"/>
      <c r="J29" s="36">
        <f t="shared" si="2"/>
        <v>0</v>
      </c>
    </row>
    <row r="30" spans="1:10" x14ac:dyDescent="0.25">
      <c r="A30" s="23" t="s">
        <v>6</v>
      </c>
      <c r="B30" s="4"/>
      <c r="C30" s="4"/>
      <c r="D30" s="36">
        <f>B30+C30</f>
        <v>0</v>
      </c>
      <c r="E30" s="4"/>
      <c r="F30" s="4"/>
      <c r="G30" s="36">
        <f t="shared" si="1"/>
        <v>0</v>
      </c>
      <c r="H30" s="4"/>
      <c r="I30" s="4"/>
      <c r="J30" s="36">
        <f t="shared" si="2"/>
        <v>0</v>
      </c>
    </row>
    <row r="31" spans="1:10" x14ac:dyDescent="0.25">
      <c r="A31" s="26" t="s">
        <v>7</v>
      </c>
      <c r="B31" s="34">
        <f t="shared" ref="B31:J31" si="3">SUM(B23:B30)</f>
        <v>3074400</v>
      </c>
      <c r="C31" s="34">
        <f t="shared" si="3"/>
        <v>0</v>
      </c>
      <c r="D31" s="34">
        <f t="shared" si="3"/>
        <v>3074400</v>
      </c>
      <c r="E31" s="34">
        <f t="shared" si="3"/>
        <v>262</v>
      </c>
      <c r="F31" s="34">
        <f t="shared" si="3"/>
        <v>0</v>
      </c>
      <c r="G31" s="34">
        <f t="shared" si="3"/>
        <v>262</v>
      </c>
      <c r="H31" s="34">
        <f t="shared" si="3"/>
        <v>54</v>
      </c>
      <c r="I31" s="34">
        <f t="shared" si="3"/>
        <v>0</v>
      </c>
      <c r="J31" s="34">
        <f t="shared" si="3"/>
        <v>54</v>
      </c>
    </row>
    <row r="32" spans="1:10" x14ac:dyDescent="0.25">
      <c r="D32" s="6"/>
      <c r="E32" s="6"/>
    </row>
    <row r="33" spans="1:11" x14ac:dyDescent="0.25">
      <c r="A33" s="105" t="s">
        <v>47</v>
      </c>
      <c r="B33" s="106"/>
      <c r="C33" s="107"/>
      <c r="D33" s="6"/>
      <c r="E33" s="6"/>
      <c r="K33" s="59" t="s">
        <v>76</v>
      </c>
    </row>
    <row r="34" spans="1:11" x14ac:dyDescent="0.25">
      <c r="A34" s="105" t="s">
        <v>13</v>
      </c>
      <c r="B34" s="107"/>
      <c r="C34" s="20" t="s">
        <v>7</v>
      </c>
    </row>
    <row r="35" spans="1:11" x14ac:dyDescent="0.25">
      <c r="A35" s="98" t="s">
        <v>91</v>
      </c>
      <c r="B35" s="99"/>
      <c r="C35" s="66"/>
    </row>
    <row r="36" spans="1:11" x14ac:dyDescent="0.25">
      <c r="A36" s="98" t="s">
        <v>92</v>
      </c>
      <c r="B36" s="99"/>
      <c r="C36" s="66"/>
    </row>
    <row r="37" spans="1:11" x14ac:dyDescent="0.25">
      <c r="A37" s="68" t="s">
        <v>87</v>
      </c>
      <c r="B37" s="65"/>
      <c r="C37" s="66"/>
    </row>
    <row r="38" spans="1:11" x14ac:dyDescent="0.25">
      <c r="A38" s="68" t="s">
        <v>88</v>
      </c>
      <c r="B38" s="68"/>
      <c r="C38" s="66"/>
    </row>
    <row r="39" spans="1:11" x14ac:dyDescent="0.25">
      <c r="A39" s="68" t="s">
        <v>93</v>
      </c>
      <c r="B39" s="68"/>
      <c r="C39" s="66"/>
    </row>
    <row r="40" spans="1:11" x14ac:dyDescent="0.25">
      <c r="A40" s="68" t="s">
        <v>89</v>
      </c>
      <c r="B40" s="68"/>
      <c r="C40" s="66"/>
    </row>
    <row r="41" spans="1:11" x14ac:dyDescent="0.25">
      <c r="A41" s="98" t="s">
        <v>94</v>
      </c>
      <c r="B41" s="99"/>
      <c r="C41" s="66"/>
    </row>
    <row r="42" spans="1:11" x14ac:dyDescent="0.25">
      <c r="A42" s="98" t="s">
        <v>90</v>
      </c>
      <c r="B42" s="99"/>
      <c r="C42" s="66">
        <v>3074400</v>
      </c>
    </row>
    <row r="43" spans="1:11" x14ac:dyDescent="0.25">
      <c r="A43" s="98"/>
      <c r="B43" s="99"/>
      <c r="C43" s="66"/>
    </row>
    <row r="44" spans="1:11" x14ac:dyDescent="0.25">
      <c r="A44" s="98"/>
      <c r="B44" s="99"/>
      <c r="C44" s="66"/>
    </row>
    <row r="45" spans="1:11" x14ac:dyDescent="0.25">
      <c r="A45" s="98"/>
      <c r="B45" s="99"/>
      <c r="C45" s="66"/>
    </row>
    <row r="46" spans="1:11" x14ac:dyDescent="0.25">
      <c r="A46" s="98"/>
      <c r="B46" s="99"/>
      <c r="C46" s="66"/>
    </row>
    <row r="47" spans="1:11" x14ac:dyDescent="0.25">
      <c r="A47" s="98"/>
      <c r="B47" s="99"/>
      <c r="C47" s="66"/>
    </row>
    <row r="48" spans="1:11" x14ac:dyDescent="0.25">
      <c r="A48" s="98"/>
      <c r="B48" s="99"/>
      <c r="C48" s="66"/>
    </row>
    <row r="49" spans="1:3" x14ac:dyDescent="0.25">
      <c r="A49" s="98"/>
      <c r="B49" s="99"/>
      <c r="C49" s="66"/>
    </row>
    <row r="50" spans="1:3" x14ac:dyDescent="0.25">
      <c r="A50" s="98"/>
      <c r="B50" s="99"/>
      <c r="C50" s="66"/>
    </row>
    <row r="51" spans="1:3" x14ac:dyDescent="0.25">
      <c r="A51" s="98"/>
      <c r="B51" s="99"/>
      <c r="C51" s="66"/>
    </row>
    <row r="52" spans="1:3" x14ac:dyDescent="0.25">
      <c r="A52" s="98"/>
      <c r="B52" s="99"/>
      <c r="C52" s="66"/>
    </row>
    <row r="53" spans="1:3" x14ac:dyDescent="0.25">
      <c r="A53" s="98"/>
      <c r="B53" s="99"/>
      <c r="C53" s="66"/>
    </row>
    <row r="54" spans="1:3" x14ac:dyDescent="0.25">
      <c r="A54" s="98"/>
      <c r="B54" s="99"/>
      <c r="C54" s="66"/>
    </row>
    <row r="55" spans="1:3" x14ac:dyDescent="0.25">
      <c r="A55" s="98"/>
      <c r="B55" s="99"/>
      <c r="C55" s="66"/>
    </row>
    <row r="56" spans="1:3" x14ac:dyDescent="0.25">
      <c r="A56" s="102"/>
      <c r="B56" s="103"/>
      <c r="C56" s="66"/>
    </row>
    <row r="57" spans="1:3" x14ac:dyDescent="0.25">
      <c r="A57" s="102"/>
      <c r="B57" s="103"/>
      <c r="C57" s="66"/>
    </row>
    <row r="58" spans="1:3" x14ac:dyDescent="0.25">
      <c r="A58" s="102"/>
      <c r="B58" s="103"/>
      <c r="C58" s="66"/>
    </row>
    <row r="59" spans="1:3" x14ac:dyDescent="0.25">
      <c r="A59" s="102"/>
      <c r="B59" s="103"/>
      <c r="C59" s="66"/>
    </row>
    <row r="60" spans="1:3" x14ac:dyDescent="0.25">
      <c r="A60" s="100"/>
      <c r="B60" s="101"/>
      <c r="C60" s="4"/>
    </row>
    <row r="61" spans="1:3" x14ac:dyDescent="0.25">
      <c r="A61" s="112" t="s">
        <v>48</v>
      </c>
      <c r="B61" s="113"/>
      <c r="C61" s="34">
        <f>SUM(C35:C60)</f>
        <v>3074400</v>
      </c>
    </row>
    <row r="62" spans="1:3" x14ac:dyDescent="0.25">
      <c r="A62" s="114" t="s">
        <v>14</v>
      </c>
      <c r="B62" s="115"/>
      <c r="C62" s="37">
        <f>D31-C61-C68</f>
        <v>0</v>
      </c>
    </row>
    <row r="63" spans="1:3" x14ac:dyDescent="0.25">
      <c r="A63" s="28"/>
      <c r="B63" s="28"/>
      <c r="C63" s="29"/>
    </row>
    <row r="64" spans="1:3" x14ac:dyDescent="0.25">
      <c r="A64" s="105" t="s">
        <v>55</v>
      </c>
      <c r="B64" s="106"/>
      <c r="C64" s="107"/>
    </row>
    <row r="65" spans="1:5" x14ac:dyDescent="0.25">
      <c r="A65" s="20" t="s">
        <v>33</v>
      </c>
      <c r="B65" s="20" t="s">
        <v>56</v>
      </c>
      <c r="C65" s="20" t="s">
        <v>57</v>
      </c>
    </row>
    <row r="66" spans="1:5" x14ac:dyDescent="0.25">
      <c r="A66" s="30"/>
      <c r="B66" s="30"/>
      <c r="C66" s="27"/>
    </row>
    <row r="67" spans="1:5" x14ac:dyDescent="0.25">
      <c r="A67" s="31"/>
      <c r="B67" s="31"/>
      <c r="C67" s="31"/>
    </row>
    <row r="68" spans="1:5" x14ac:dyDescent="0.25">
      <c r="A68" s="112" t="s">
        <v>64</v>
      </c>
      <c r="B68" s="113"/>
      <c r="C68" s="34">
        <f>SUM(C66:C67)</f>
        <v>0</v>
      </c>
    </row>
    <row r="69" spans="1:5" x14ac:dyDescent="0.25">
      <c r="A69" s="32" t="s">
        <v>50</v>
      </c>
      <c r="B69" s="32"/>
      <c r="C69" s="9"/>
      <c r="D69" s="9"/>
      <c r="E69" s="9"/>
    </row>
    <row r="70" spans="1:5" x14ac:dyDescent="0.25">
      <c r="A70" s="9"/>
      <c r="B70" s="9"/>
      <c r="C70" s="9"/>
      <c r="D70" s="9"/>
      <c r="E70" s="9"/>
    </row>
    <row r="71" spans="1:5" x14ac:dyDescent="0.25">
      <c r="A71" s="9"/>
      <c r="B71" s="9"/>
      <c r="C71" s="9"/>
      <c r="D71" s="9"/>
      <c r="E71" s="9"/>
    </row>
  </sheetData>
  <sheetProtection password="ECC5" sheet="1" insertColumns="0" insertRows="0" insertHyperlinks="0" deleteColumns="0" deleteRows="0" selectLockedCells="1"/>
  <mergeCells count="34">
    <mergeCell ref="A62:B62"/>
    <mergeCell ref="A64:C64"/>
    <mergeCell ref="A68:B68"/>
    <mergeCell ref="A55:B55"/>
    <mergeCell ref="A56:B56"/>
    <mergeCell ref="A57:B57"/>
    <mergeCell ref="A59:B59"/>
    <mergeCell ref="A60:B60"/>
    <mergeCell ref="A61:B61"/>
    <mergeCell ref="A58:B58"/>
    <mergeCell ref="A53:B53"/>
    <mergeCell ref="A54:B54"/>
    <mergeCell ref="A34:B34"/>
    <mergeCell ref="A36:B36"/>
    <mergeCell ref="A52:B52"/>
    <mergeCell ref="A42:B42"/>
    <mergeCell ref="A43:B43"/>
    <mergeCell ref="A44:B44"/>
    <mergeCell ref="A50:B50"/>
    <mergeCell ref="A41:B41"/>
    <mergeCell ref="A45:B45"/>
    <mergeCell ref="A46:B46"/>
    <mergeCell ref="A51:B51"/>
    <mergeCell ref="A47:B47"/>
    <mergeCell ref="A48:B48"/>
    <mergeCell ref="A49:B49"/>
    <mergeCell ref="A35:B35"/>
    <mergeCell ref="E21:J21"/>
    <mergeCell ref="A21:D21"/>
    <mergeCell ref="A33:C33"/>
    <mergeCell ref="A1:A3"/>
    <mergeCell ref="B1:E1"/>
    <mergeCell ref="B2:E2"/>
    <mergeCell ref="B3:E3"/>
  </mergeCells>
  <dataValidations count="1">
    <dataValidation type="list" allowBlank="1" showInputMessage="1" showErrorMessage="1" sqref="B60 A41:A60 A35:B36 B41:B55">
      <formula1>validacion</formula1>
    </dataValidation>
  </dataValidations>
  <pageMargins left="0" right="0" top="0" bottom="0" header="0.31496062992125984" footer="0.31496062992125984"/>
  <pageSetup scale="90" orientation="portrait" r:id="rId1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71"/>
  <sheetViews>
    <sheetView showGridLines="0" topLeftCell="A25" workbookViewId="0">
      <selection activeCell="C43" sqref="C43"/>
    </sheetView>
  </sheetViews>
  <sheetFormatPr baseColWidth="10" defaultRowHeight="15" x14ac:dyDescent="0.25"/>
  <cols>
    <col min="1" max="1" width="23.85546875" style="3" customWidth="1"/>
    <col min="2" max="10" width="21.7109375" style="3" customWidth="1"/>
    <col min="11" max="16384" width="11.42578125" style="3"/>
  </cols>
  <sheetData>
    <row r="1" spans="1:5" s="16" customFormat="1" ht="18" customHeight="1" x14ac:dyDescent="0.35">
      <c r="A1" s="104"/>
      <c r="B1" s="108" t="s">
        <v>49</v>
      </c>
      <c r="C1" s="108"/>
      <c r="D1" s="108"/>
      <c r="E1" s="108"/>
    </row>
    <row r="2" spans="1:5" s="16" customFormat="1" ht="18" customHeight="1" x14ac:dyDescent="0.35">
      <c r="A2" s="104"/>
      <c r="B2" s="108" t="s">
        <v>39</v>
      </c>
      <c r="C2" s="108"/>
      <c r="D2" s="108"/>
      <c r="E2" s="108"/>
    </row>
    <row r="3" spans="1:5" s="16" customFormat="1" ht="18" customHeight="1" x14ac:dyDescent="0.25">
      <c r="A3" s="104"/>
      <c r="B3" s="109" t="s">
        <v>40</v>
      </c>
      <c r="C3" s="109"/>
      <c r="D3" s="109"/>
      <c r="E3" s="109"/>
    </row>
    <row r="5" spans="1:5" x14ac:dyDescent="0.25">
      <c r="A5" s="17" t="s">
        <v>41</v>
      </c>
      <c r="B5" s="40">
        <v>43881</v>
      </c>
      <c r="C5" s="17" t="s">
        <v>42</v>
      </c>
      <c r="D5" s="9"/>
      <c r="E5" s="9"/>
    </row>
    <row r="7" spans="1:5" x14ac:dyDescent="0.25">
      <c r="A7" s="19" t="s">
        <v>0</v>
      </c>
      <c r="B7" s="20" t="s">
        <v>1</v>
      </c>
    </row>
    <row r="8" spans="1:5" x14ac:dyDescent="0.25">
      <c r="A8" s="21" t="s">
        <v>2</v>
      </c>
      <c r="B8" s="4"/>
    </row>
    <row r="9" spans="1:5" x14ac:dyDescent="0.25">
      <c r="A9" s="21" t="s">
        <v>3</v>
      </c>
      <c r="B9" s="4"/>
    </row>
    <row r="10" spans="1:5" x14ac:dyDescent="0.25">
      <c r="A10" s="21" t="s">
        <v>75</v>
      </c>
      <c r="B10" s="4"/>
    </row>
    <row r="11" spans="1:5" x14ac:dyDescent="0.25">
      <c r="A11" s="21" t="s">
        <v>77</v>
      </c>
      <c r="B11" s="4"/>
    </row>
    <row r="12" spans="1:5" x14ac:dyDescent="0.25">
      <c r="A12" s="21" t="s">
        <v>78</v>
      </c>
      <c r="B12" s="4">
        <v>139095959.63999999</v>
      </c>
    </row>
    <row r="13" spans="1:5" x14ac:dyDescent="0.25">
      <c r="A13" s="21" t="s">
        <v>4</v>
      </c>
      <c r="B13" s="4"/>
    </row>
    <row r="14" spans="1:5" x14ac:dyDescent="0.25">
      <c r="A14" s="21" t="s">
        <v>5</v>
      </c>
      <c r="B14" s="4"/>
    </row>
    <row r="15" spans="1:5" x14ac:dyDescent="0.25">
      <c r="A15" s="21" t="s">
        <v>6</v>
      </c>
      <c r="B15" s="4"/>
    </row>
    <row r="16" spans="1:5" x14ac:dyDescent="0.25">
      <c r="A16" s="22" t="s">
        <v>7</v>
      </c>
      <c r="B16" s="34">
        <f>B8+B9+B10+B11+B12+B13+B14+B15</f>
        <v>139095959.63999999</v>
      </c>
    </row>
    <row r="18" spans="1:10" x14ac:dyDescent="0.25">
      <c r="A18" s="19" t="s">
        <v>43</v>
      </c>
      <c r="B18" s="20" t="s">
        <v>44</v>
      </c>
      <c r="C18" s="20" t="s">
        <v>8</v>
      </c>
      <c r="D18" s="20" t="s">
        <v>45</v>
      </c>
    </row>
    <row r="19" spans="1:10" x14ac:dyDescent="0.25">
      <c r="A19" s="23" t="s">
        <v>9</v>
      </c>
      <c r="B19" s="24"/>
      <c r="C19" s="35" t="e">
        <f>B19/D19</f>
        <v>#DIV/0!</v>
      </c>
      <c r="D19" s="24"/>
    </row>
    <row r="21" spans="1:10" ht="15" customHeight="1" x14ac:dyDescent="0.25">
      <c r="A21" s="105" t="s">
        <v>46</v>
      </c>
      <c r="B21" s="106"/>
      <c r="C21" s="106"/>
      <c r="D21" s="107"/>
      <c r="E21" s="110" t="s">
        <v>85</v>
      </c>
      <c r="F21" s="111"/>
      <c r="G21" s="111"/>
      <c r="H21" s="111"/>
      <c r="I21" s="111"/>
      <c r="J21" s="111"/>
    </row>
    <row r="22" spans="1:10" x14ac:dyDescent="0.25">
      <c r="A22" s="20" t="s">
        <v>0</v>
      </c>
      <c r="B22" s="20" t="s">
        <v>10</v>
      </c>
      <c r="C22" s="20" t="s">
        <v>11</v>
      </c>
      <c r="D22" s="20" t="s">
        <v>12</v>
      </c>
      <c r="E22" s="20" t="s">
        <v>80</v>
      </c>
      <c r="F22" s="20" t="s">
        <v>79</v>
      </c>
      <c r="G22" s="20" t="s">
        <v>83</v>
      </c>
      <c r="H22" s="20" t="s">
        <v>81</v>
      </c>
      <c r="I22" s="20" t="s">
        <v>82</v>
      </c>
      <c r="J22" s="20" t="s">
        <v>84</v>
      </c>
    </row>
    <row r="23" spans="1:10" x14ac:dyDescent="0.25">
      <c r="A23" s="23" t="s">
        <v>2</v>
      </c>
      <c r="B23" s="4"/>
      <c r="C23" s="4"/>
      <c r="D23" s="36">
        <f t="shared" ref="D23:D29" si="0">B23+C23</f>
        <v>0</v>
      </c>
      <c r="E23" s="4"/>
      <c r="F23" s="4"/>
      <c r="G23" s="36">
        <f t="shared" ref="G23:G30" si="1">E23+F23</f>
        <v>0</v>
      </c>
      <c r="H23" s="4"/>
      <c r="I23" s="4"/>
      <c r="J23" s="36">
        <f t="shared" ref="J23:J30" si="2">H23+I23</f>
        <v>0</v>
      </c>
    </row>
    <row r="24" spans="1:10" x14ac:dyDescent="0.25">
      <c r="A24" s="25" t="s">
        <v>3</v>
      </c>
      <c r="B24" s="4"/>
      <c r="C24" s="4"/>
      <c r="D24" s="36">
        <f>B24+C24</f>
        <v>0</v>
      </c>
      <c r="E24" s="4"/>
      <c r="F24" s="4"/>
      <c r="G24" s="36">
        <f t="shared" si="1"/>
        <v>0</v>
      </c>
      <c r="H24" s="4"/>
      <c r="I24" s="4"/>
      <c r="J24" s="36">
        <f t="shared" si="2"/>
        <v>0</v>
      </c>
    </row>
    <row r="25" spans="1:10" x14ac:dyDescent="0.25">
      <c r="A25" s="21" t="s">
        <v>75</v>
      </c>
      <c r="B25" s="4"/>
      <c r="C25" s="4"/>
      <c r="D25" s="36">
        <f>B25+C25</f>
        <v>0</v>
      </c>
      <c r="E25" s="4"/>
      <c r="F25" s="4"/>
      <c r="G25" s="36">
        <f t="shared" si="1"/>
        <v>0</v>
      </c>
      <c r="H25" s="4"/>
      <c r="I25" s="4"/>
      <c r="J25" s="36">
        <f t="shared" si="2"/>
        <v>0</v>
      </c>
    </row>
    <row r="26" spans="1:10" x14ac:dyDescent="0.25">
      <c r="A26" s="61" t="s">
        <v>77</v>
      </c>
      <c r="B26" s="4"/>
      <c r="C26" s="4"/>
      <c r="D26" s="36">
        <f>B26+C26</f>
        <v>0</v>
      </c>
      <c r="E26" s="4"/>
      <c r="F26" s="4"/>
      <c r="G26" s="36">
        <f t="shared" si="1"/>
        <v>0</v>
      </c>
      <c r="H26" s="4"/>
      <c r="I26" s="4"/>
      <c r="J26" s="36">
        <f t="shared" si="2"/>
        <v>0</v>
      </c>
    </row>
    <row r="27" spans="1:10" x14ac:dyDescent="0.25">
      <c r="A27" s="61" t="s">
        <v>78</v>
      </c>
      <c r="B27" s="4">
        <v>3955700</v>
      </c>
      <c r="C27" s="4"/>
      <c r="D27" s="36">
        <f t="shared" si="0"/>
        <v>3955700</v>
      </c>
      <c r="E27" s="4">
        <v>377</v>
      </c>
      <c r="F27" s="4"/>
      <c r="G27" s="36">
        <f t="shared" si="1"/>
        <v>377</v>
      </c>
      <c r="H27" s="4">
        <v>50</v>
      </c>
      <c r="I27" s="4"/>
      <c r="J27" s="36">
        <f t="shared" si="2"/>
        <v>50</v>
      </c>
    </row>
    <row r="28" spans="1:10" x14ac:dyDescent="0.25">
      <c r="A28" s="23" t="s">
        <v>4</v>
      </c>
      <c r="B28" s="4"/>
      <c r="C28" s="4"/>
      <c r="D28" s="36">
        <f t="shared" si="0"/>
        <v>0</v>
      </c>
      <c r="E28" s="4"/>
      <c r="F28" s="4"/>
      <c r="G28" s="36">
        <f t="shared" si="1"/>
        <v>0</v>
      </c>
      <c r="H28" s="4"/>
      <c r="I28" s="4"/>
      <c r="J28" s="36">
        <f t="shared" si="2"/>
        <v>0</v>
      </c>
    </row>
    <row r="29" spans="1:10" x14ac:dyDescent="0.25">
      <c r="A29" s="23" t="s">
        <v>5</v>
      </c>
      <c r="B29" s="4"/>
      <c r="C29" s="4"/>
      <c r="D29" s="36">
        <f t="shared" si="0"/>
        <v>0</v>
      </c>
      <c r="E29" s="4"/>
      <c r="F29" s="4"/>
      <c r="G29" s="36">
        <f t="shared" si="1"/>
        <v>0</v>
      </c>
      <c r="H29" s="4"/>
      <c r="I29" s="4"/>
      <c r="J29" s="36">
        <f t="shared" si="2"/>
        <v>0</v>
      </c>
    </row>
    <row r="30" spans="1:10" x14ac:dyDescent="0.25">
      <c r="A30" s="23" t="s">
        <v>6</v>
      </c>
      <c r="B30" s="4"/>
      <c r="C30" s="4"/>
      <c r="D30" s="36">
        <f>B30+C30</f>
        <v>0</v>
      </c>
      <c r="E30" s="4"/>
      <c r="F30" s="4"/>
      <c r="G30" s="36">
        <f t="shared" si="1"/>
        <v>0</v>
      </c>
      <c r="H30" s="4"/>
      <c r="I30" s="4"/>
      <c r="J30" s="36">
        <f t="shared" si="2"/>
        <v>0</v>
      </c>
    </row>
    <row r="31" spans="1:10" x14ac:dyDescent="0.25">
      <c r="A31" s="26" t="s">
        <v>7</v>
      </c>
      <c r="B31" s="34">
        <f t="shared" ref="B31:J31" si="3">SUM(B23:B30)</f>
        <v>3955700</v>
      </c>
      <c r="C31" s="34">
        <f t="shared" si="3"/>
        <v>0</v>
      </c>
      <c r="D31" s="34">
        <f t="shared" si="3"/>
        <v>3955700</v>
      </c>
      <c r="E31" s="34">
        <f t="shared" si="3"/>
        <v>377</v>
      </c>
      <c r="F31" s="34">
        <f t="shared" si="3"/>
        <v>0</v>
      </c>
      <c r="G31" s="34">
        <f t="shared" si="3"/>
        <v>377</v>
      </c>
      <c r="H31" s="34">
        <f t="shared" si="3"/>
        <v>50</v>
      </c>
      <c r="I31" s="34">
        <f t="shared" si="3"/>
        <v>0</v>
      </c>
      <c r="J31" s="34">
        <f t="shared" si="3"/>
        <v>50</v>
      </c>
    </row>
    <row r="32" spans="1:10" x14ac:dyDescent="0.25">
      <c r="D32" s="6"/>
      <c r="E32" s="6"/>
    </row>
    <row r="33" spans="1:11" x14ac:dyDescent="0.25">
      <c r="A33" s="105" t="s">
        <v>47</v>
      </c>
      <c r="B33" s="106"/>
      <c r="C33" s="107"/>
      <c r="D33" s="6"/>
      <c r="E33" s="6"/>
      <c r="K33" s="59" t="s">
        <v>76</v>
      </c>
    </row>
    <row r="34" spans="1:11" x14ac:dyDescent="0.25">
      <c r="A34" s="105" t="s">
        <v>13</v>
      </c>
      <c r="B34" s="107"/>
      <c r="C34" s="20" t="s">
        <v>7</v>
      </c>
    </row>
    <row r="35" spans="1:11" x14ac:dyDescent="0.25">
      <c r="A35" s="98" t="s">
        <v>91</v>
      </c>
      <c r="B35" s="99"/>
      <c r="C35" s="66"/>
    </row>
    <row r="36" spans="1:11" x14ac:dyDescent="0.25">
      <c r="A36" s="98" t="s">
        <v>92</v>
      </c>
      <c r="B36" s="99"/>
      <c r="C36" s="66"/>
    </row>
    <row r="37" spans="1:11" x14ac:dyDescent="0.25">
      <c r="A37" s="68" t="s">
        <v>87</v>
      </c>
      <c r="B37" s="65"/>
      <c r="C37" s="66"/>
    </row>
    <row r="38" spans="1:11" x14ac:dyDescent="0.25">
      <c r="A38" s="68" t="s">
        <v>88</v>
      </c>
      <c r="B38" s="68"/>
      <c r="C38" s="66"/>
    </row>
    <row r="39" spans="1:11" x14ac:dyDescent="0.25">
      <c r="A39" s="68" t="s">
        <v>93</v>
      </c>
      <c r="B39" s="68"/>
      <c r="C39" s="66"/>
    </row>
    <row r="40" spans="1:11" x14ac:dyDescent="0.25">
      <c r="A40" s="68" t="s">
        <v>89</v>
      </c>
      <c r="B40" s="68"/>
      <c r="C40" s="66"/>
    </row>
    <row r="41" spans="1:11" x14ac:dyDescent="0.25">
      <c r="A41" s="98" t="s">
        <v>94</v>
      </c>
      <c r="B41" s="99"/>
      <c r="C41" s="66"/>
    </row>
    <row r="42" spans="1:11" x14ac:dyDescent="0.25">
      <c r="A42" s="98" t="s">
        <v>90</v>
      </c>
      <c r="B42" s="99"/>
      <c r="C42" s="66">
        <v>3955700</v>
      </c>
    </row>
    <row r="43" spans="1:11" x14ac:dyDescent="0.25">
      <c r="A43" s="98"/>
      <c r="B43" s="99"/>
      <c r="C43" s="66"/>
    </row>
    <row r="44" spans="1:11" x14ac:dyDescent="0.25">
      <c r="A44" s="98"/>
      <c r="B44" s="99"/>
      <c r="C44" s="66"/>
    </row>
    <row r="45" spans="1:11" x14ac:dyDescent="0.25">
      <c r="A45" s="98"/>
      <c r="B45" s="99"/>
      <c r="C45" s="66"/>
    </row>
    <row r="46" spans="1:11" x14ac:dyDescent="0.25">
      <c r="A46" s="98"/>
      <c r="B46" s="99"/>
      <c r="C46" s="66"/>
    </row>
    <row r="47" spans="1:11" x14ac:dyDescent="0.25">
      <c r="A47" s="98"/>
      <c r="B47" s="99"/>
      <c r="C47" s="66"/>
    </row>
    <row r="48" spans="1:11" x14ac:dyDescent="0.25">
      <c r="A48" s="98"/>
      <c r="B48" s="99"/>
      <c r="C48" s="66"/>
    </row>
    <row r="49" spans="1:3" x14ac:dyDescent="0.25">
      <c r="A49" s="98"/>
      <c r="B49" s="99"/>
      <c r="C49" s="66"/>
    </row>
    <row r="50" spans="1:3" x14ac:dyDescent="0.25">
      <c r="A50" s="98"/>
      <c r="B50" s="99"/>
      <c r="C50" s="66"/>
    </row>
    <row r="51" spans="1:3" x14ac:dyDescent="0.25">
      <c r="A51" s="98"/>
      <c r="B51" s="99"/>
      <c r="C51" s="66"/>
    </row>
    <row r="52" spans="1:3" x14ac:dyDescent="0.25">
      <c r="A52" s="98"/>
      <c r="B52" s="99"/>
      <c r="C52" s="66"/>
    </row>
    <row r="53" spans="1:3" x14ac:dyDescent="0.25">
      <c r="A53" s="98"/>
      <c r="B53" s="99"/>
      <c r="C53" s="66"/>
    </row>
    <row r="54" spans="1:3" x14ac:dyDescent="0.25">
      <c r="A54" s="98"/>
      <c r="B54" s="99"/>
      <c r="C54" s="66"/>
    </row>
    <row r="55" spans="1:3" x14ac:dyDescent="0.25">
      <c r="A55" s="98"/>
      <c r="B55" s="99"/>
      <c r="C55" s="66"/>
    </row>
    <row r="56" spans="1:3" x14ac:dyDescent="0.25">
      <c r="A56" s="102"/>
      <c r="B56" s="103"/>
      <c r="C56" s="66"/>
    </row>
    <row r="57" spans="1:3" x14ac:dyDescent="0.25">
      <c r="A57" s="102"/>
      <c r="B57" s="103"/>
      <c r="C57" s="66"/>
    </row>
    <row r="58" spans="1:3" x14ac:dyDescent="0.25">
      <c r="A58" s="102"/>
      <c r="B58" s="103"/>
      <c r="C58" s="66"/>
    </row>
    <row r="59" spans="1:3" x14ac:dyDescent="0.25">
      <c r="A59" s="102"/>
      <c r="B59" s="103"/>
      <c r="C59" s="66"/>
    </row>
    <row r="60" spans="1:3" x14ac:dyDescent="0.25">
      <c r="A60" s="100"/>
      <c r="B60" s="101"/>
      <c r="C60" s="4"/>
    </row>
    <row r="61" spans="1:3" x14ac:dyDescent="0.25">
      <c r="A61" s="112" t="s">
        <v>48</v>
      </c>
      <c r="B61" s="113"/>
      <c r="C61" s="34">
        <f>SUM(C35:C60)</f>
        <v>3955700</v>
      </c>
    </row>
    <row r="62" spans="1:3" x14ac:dyDescent="0.25">
      <c r="A62" s="114" t="s">
        <v>14</v>
      </c>
      <c r="B62" s="115"/>
      <c r="C62" s="37">
        <f>D31-C61-C68</f>
        <v>0</v>
      </c>
    </row>
    <row r="63" spans="1:3" x14ac:dyDescent="0.25">
      <c r="A63" s="28"/>
      <c r="B63" s="28"/>
      <c r="C63" s="29"/>
    </row>
    <row r="64" spans="1:3" x14ac:dyDescent="0.25">
      <c r="A64" s="105" t="s">
        <v>55</v>
      </c>
      <c r="B64" s="106"/>
      <c r="C64" s="107"/>
    </row>
    <row r="65" spans="1:5" x14ac:dyDescent="0.25">
      <c r="A65" s="20" t="s">
        <v>33</v>
      </c>
      <c r="B65" s="20" t="s">
        <v>56</v>
      </c>
      <c r="C65" s="20" t="s">
        <v>57</v>
      </c>
    </row>
    <row r="66" spans="1:5" x14ac:dyDescent="0.25">
      <c r="A66" s="30"/>
      <c r="B66" s="30"/>
      <c r="C66" s="27"/>
    </row>
    <row r="67" spans="1:5" x14ac:dyDescent="0.25">
      <c r="A67" s="31"/>
      <c r="B67" s="31"/>
      <c r="C67" s="31"/>
    </row>
    <row r="68" spans="1:5" x14ac:dyDescent="0.25">
      <c r="A68" s="112" t="s">
        <v>64</v>
      </c>
      <c r="B68" s="113"/>
      <c r="C68" s="34">
        <f>SUM(C66:C67)</f>
        <v>0</v>
      </c>
    </row>
    <row r="69" spans="1:5" x14ac:dyDescent="0.25">
      <c r="A69" s="32" t="s">
        <v>50</v>
      </c>
      <c r="B69" s="32"/>
      <c r="C69" s="9"/>
      <c r="D69" s="9"/>
      <c r="E69" s="9"/>
    </row>
    <row r="70" spans="1:5" x14ac:dyDescent="0.25">
      <c r="A70" s="9"/>
      <c r="B70" s="9"/>
      <c r="C70" s="9"/>
      <c r="D70" s="9"/>
      <c r="E70" s="9"/>
    </row>
    <row r="71" spans="1:5" x14ac:dyDescent="0.25">
      <c r="A71" s="9"/>
      <c r="B71" s="9"/>
      <c r="C71" s="9"/>
      <c r="D71" s="9"/>
      <c r="E71" s="9"/>
    </row>
  </sheetData>
  <sheetProtection password="ECC5" sheet="1" insertColumns="0" insertRows="0" insertHyperlinks="0" deleteColumns="0" deleteRows="0" selectLockedCells="1"/>
  <mergeCells count="34">
    <mergeCell ref="A60:B60"/>
    <mergeCell ref="A61:B61"/>
    <mergeCell ref="A62:B62"/>
    <mergeCell ref="A64:C64"/>
    <mergeCell ref="A68:B68"/>
    <mergeCell ref="A59:B59"/>
    <mergeCell ref="A52:B52"/>
    <mergeCell ref="A46:B46"/>
    <mergeCell ref="A41:B41"/>
    <mergeCell ref="A42:B42"/>
    <mergeCell ref="A51:B51"/>
    <mergeCell ref="A53:B53"/>
    <mergeCell ref="A54:B54"/>
    <mergeCell ref="A55:B55"/>
    <mergeCell ref="A56:B56"/>
    <mergeCell ref="A57:B57"/>
    <mergeCell ref="A45:B45"/>
    <mergeCell ref="A58:B58"/>
    <mergeCell ref="A47:B47"/>
    <mergeCell ref="A48:B48"/>
    <mergeCell ref="A49:B49"/>
    <mergeCell ref="A50:B50"/>
    <mergeCell ref="A1:A3"/>
    <mergeCell ref="B1:E1"/>
    <mergeCell ref="B2:E2"/>
    <mergeCell ref="B3:E3"/>
    <mergeCell ref="A44:B44"/>
    <mergeCell ref="A36:B36"/>
    <mergeCell ref="A21:D21"/>
    <mergeCell ref="E21:J21"/>
    <mergeCell ref="A33:C33"/>
    <mergeCell ref="A34:B34"/>
    <mergeCell ref="A35:B35"/>
    <mergeCell ref="A43:B43"/>
  </mergeCells>
  <dataValidations count="1">
    <dataValidation type="list" allowBlank="1" showInputMessage="1" showErrorMessage="1" sqref="B60 A41:A60 A35:B36 B41:B55">
      <formula1>validacion</formula1>
    </dataValidation>
  </dataValidations>
  <pageMargins left="0" right="0" top="0" bottom="0" header="0.31496062992125984" footer="0.31496062992125984"/>
  <pageSetup scale="90" orientation="portrait" r:id="rId1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71"/>
  <sheetViews>
    <sheetView showGridLines="0" topLeftCell="A25" workbookViewId="0">
      <selection activeCell="C43" sqref="C43"/>
    </sheetView>
  </sheetViews>
  <sheetFormatPr baseColWidth="10" defaultRowHeight="15" x14ac:dyDescent="0.25"/>
  <cols>
    <col min="1" max="1" width="23.7109375" style="3" customWidth="1"/>
    <col min="2" max="10" width="21.7109375" style="3" customWidth="1"/>
    <col min="11" max="16384" width="11.42578125" style="3"/>
  </cols>
  <sheetData>
    <row r="1" spans="1:5" s="16" customFormat="1" ht="18" customHeight="1" x14ac:dyDescent="0.35">
      <c r="A1" s="104"/>
      <c r="B1" s="108" t="s">
        <v>49</v>
      </c>
      <c r="C1" s="108"/>
      <c r="D1" s="108"/>
      <c r="E1" s="108"/>
    </row>
    <row r="2" spans="1:5" s="16" customFormat="1" ht="18" customHeight="1" x14ac:dyDescent="0.35">
      <c r="A2" s="104"/>
      <c r="B2" s="108" t="s">
        <v>39</v>
      </c>
      <c r="C2" s="108"/>
      <c r="D2" s="108"/>
      <c r="E2" s="108"/>
    </row>
    <row r="3" spans="1:5" s="16" customFormat="1" ht="18" customHeight="1" x14ac:dyDescent="0.25">
      <c r="A3" s="104"/>
      <c r="B3" s="109" t="s">
        <v>40</v>
      </c>
      <c r="C3" s="109"/>
      <c r="D3" s="109"/>
      <c r="E3" s="109"/>
    </row>
    <row r="5" spans="1:5" x14ac:dyDescent="0.25">
      <c r="A5" s="17" t="s">
        <v>41</v>
      </c>
      <c r="B5" s="40">
        <v>43882</v>
      </c>
      <c r="C5" s="17" t="s">
        <v>42</v>
      </c>
      <c r="D5" s="9"/>
      <c r="E5" s="9"/>
    </row>
    <row r="7" spans="1:5" x14ac:dyDescent="0.25">
      <c r="A7" s="19" t="s">
        <v>0</v>
      </c>
      <c r="B7" s="20" t="s">
        <v>1</v>
      </c>
    </row>
    <row r="8" spans="1:5" x14ac:dyDescent="0.25">
      <c r="A8" s="21" t="s">
        <v>2</v>
      </c>
      <c r="B8" s="4"/>
    </row>
    <row r="9" spans="1:5" x14ac:dyDescent="0.25">
      <c r="A9" s="21" t="s">
        <v>3</v>
      </c>
      <c r="B9" s="4"/>
    </row>
    <row r="10" spans="1:5" x14ac:dyDescent="0.25">
      <c r="A10" s="21" t="s">
        <v>75</v>
      </c>
      <c r="B10" s="4"/>
    </row>
    <row r="11" spans="1:5" x14ac:dyDescent="0.25">
      <c r="A11" s="21" t="s">
        <v>77</v>
      </c>
      <c r="B11" s="4"/>
    </row>
    <row r="12" spans="1:5" x14ac:dyDescent="0.25">
      <c r="A12" s="21" t="s">
        <v>78</v>
      </c>
      <c r="B12" s="4">
        <v>159904233.93000001</v>
      </c>
    </row>
    <row r="13" spans="1:5" x14ac:dyDescent="0.25">
      <c r="A13" s="21" t="s">
        <v>4</v>
      </c>
      <c r="B13" s="4"/>
    </row>
    <row r="14" spans="1:5" x14ac:dyDescent="0.25">
      <c r="A14" s="21" t="s">
        <v>5</v>
      </c>
      <c r="B14" s="4"/>
    </row>
    <row r="15" spans="1:5" x14ac:dyDescent="0.25">
      <c r="A15" s="21" t="s">
        <v>6</v>
      </c>
      <c r="B15" s="4"/>
    </row>
    <row r="16" spans="1:5" x14ac:dyDescent="0.25">
      <c r="A16" s="22" t="s">
        <v>7</v>
      </c>
      <c r="B16" s="34">
        <f>B8+B9+B10+B11+B12+B13+B14+B15</f>
        <v>159904233.93000001</v>
      </c>
    </row>
    <row r="18" spans="1:10" x14ac:dyDescent="0.25">
      <c r="A18" s="19" t="s">
        <v>43</v>
      </c>
      <c r="B18" s="20" t="s">
        <v>44</v>
      </c>
      <c r="C18" s="20" t="s">
        <v>8</v>
      </c>
      <c r="D18" s="20" t="s">
        <v>45</v>
      </c>
    </row>
    <row r="19" spans="1:10" x14ac:dyDescent="0.25">
      <c r="A19" s="23" t="s">
        <v>9</v>
      </c>
      <c r="B19" s="24"/>
      <c r="C19" s="35" t="e">
        <f>B19/D19</f>
        <v>#DIV/0!</v>
      </c>
      <c r="D19" s="24"/>
    </row>
    <row r="21" spans="1:10" ht="15" customHeight="1" x14ac:dyDescent="0.25">
      <c r="A21" s="105" t="s">
        <v>46</v>
      </c>
      <c r="B21" s="106"/>
      <c r="C21" s="106"/>
      <c r="D21" s="107"/>
      <c r="E21" s="110" t="s">
        <v>85</v>
      </c>
      <c r="F21" s="111"/>
      <c r="G21" s="111"/>
      <c r="H21" s="111"/>
      <c r="I21" s="111"/>
      <c r="J21" s="111"/>
    </row>
    <row r="22" spans="1:10" x14ac:dyDescent="0.25">
      <c r="A22" s="20" t="s">
        <v>0</v>
      </c>
      <c r="B22" s="20" t="s">
        <v>10</v>
      </c>
      <c r="C22" s="20" t="s">
        <v>11</v>
      </c>
      <c r="D22" s="20" t="s">
        <v>12</v>
      </c>
      <c r="E22" s="20" t="s">
        <v>80</v>
      </c>
      <c r="F22" s="20" t="s">
        <v>79</v>
      </c>
      <c r="G22" s="20" t="s">
        <v>83</v>
      </c>
      <c r="H22" s="20" t="s">
        <v>81</v>
      </c>
      <c r="I22" s="20" t="s">
        <v>82</v>
      </c>
      <c r="J22" s="20" t="s">
        <v>84</v>
      </c>
    </row>
    <row r="23" spans="1:10" x14ac:dyDescent="0.25">
      <c r="A23" s="23" t="s">
        <v>2</v>
      </c>
      <c r="B23" s="4"/>
      <c r="C23" s="4"/>
      <c r="D23" s="36">
        <f t="shared" ref="D23:D29" si="0">B23+C23</f>
        <v>0</v>
      </c>
      <c r="E23" s="4"/>
      <c r="F23" s="4"/>
      <c r="G23" s="36">
        <f t="shared" ref="G23:G30" si="1">E23+F23</f>
        <v>0</v>
      </c>
      <c r="H23" s="4"/>
      <c r="I23" s="4"/>
      <c r="J23" s="36">
        <f t="shared" ref="J23:J30" si="2">H23+I23</f>
        <v>0</v>
      </c>
    </row>
    <row r="24" spans="1:10" x14ac:dyDescent="0.25">
      <c r="A24" s="25" t="s">
        <v>3</v>
      </c>
      <c r="B24" s="4"/>
      <c r="C24" s="4"/>
      <c r="D24" s="36">
        <f>B24+C24</f>
        <v>0</v>
      </c>
      <c r="E24" s="4"/>
      <c r="F24" s="4"/>
      <c r="G24" s="36">
        <f t="shared" si="1"/>
        <v>0</v>
      </c>
      <c r="H24" s="4"/>
      <c r="I24" s="4"/>
      <c r="J24" s="36">
        <f t="shared" si="2"/>
        <v>0</v>
      </c>
    </row>
    <row r="25" spans="1:10" x14ac:dyDescent="0.25">
      <c r="A25" s="21" t="s">
        <v>75</v>
      </c>
      <c r="B25" s="4"/>
      <c r="C25" s="4"/>
      <c r="D25" s="36">
        <f>B25+C25</f>
        <v>0</v>
      </c>
      <c r="E25" s="4"/>
      <c r="F25" s="4"/>
      <c r="G25" s="36">
        <f t="shared" si="1"/>
        <v>0</v>
      </c>
      <c r="H25" s="4"/>
      <c r="I25" s="4"/>
      <c r="J25" s="36">
        <f t="shared" si="2"/>
        <v>0</v>
      </c>
    </row>
    <row r="26" spans="1:10" x14ac:dyDescent="0.25">
      <c r="A26" s="61" t="s">
        <v>77</v>
      </c>
      <c r="B26" s="4"/>
      <c r="C26" s="4"/>
      <c r="D26" s="36">
        <f>B26+C26</f>
        <v>0</v>
      </c>
      <c r="E26" s="4"/>
      <c r="F26" s="4"/>
      <c r="G26" s="36">
        <f t="shared" si="1"/>
        <v>0</v>
      </c>
      <c r="H26" s="4"/>
      <c r="I26" s="4"/>
      <c r="J26" s="36">
        <f t="shared" si="2"/>
        <v>0</v>
      </c>
    </row>
    <row r="27" spans="1:10" x14ac:dyDescent="0.25">
      <c r="A27" s="61" t="s">
        <v>78</v>
      </c>
      <c r="B27" s="4">
        <v>3543400</v>
      </c>
      <c r="C27" s="4"/>
      <c r="D27" s="36">
        <f t="shared" si="0"/>
        <v>3543400</v>
      </c>
      <c r="E27" s="4">
        <v>395</v>
      </c>
      <c r="F27" s="4"/>
      <c r="G27" s="36">
        <f t="shared" si="1"/>
        <v>395</v>
      </c>
      <c r="H27" s="4">
        <v>10</v>
      </c>
      <c r="I27" s="4"/>
      <c r="J27" s="36">
        <f t="shared" si="2"/>
        <v>10</v>
      </c>
    </row>
    <row r="28" spans="1:10" x14ac:dyDescent="0.25">
      <c r="A28" s="23" t="s">
        <v>4</v>
      </c>
      <c r="B28" s="4"/>
      <c r="C28" s="4"/>
      <c r="D28" s="36">
        <f t="shared" si="0"/>
        <v>0</v>
      </c>
      <c r="E28" s="4"/>
      <c r="F28" s="4"/>
      <c r="G28" s="36">
        <f t="shared" si="1"/>
        <v>0</v>
      </c>
      <c r="H28" s="4"/>
      <c r="I28" s="4"/>
      <c r="J28" s="36">
        <f t="shared" si="2"/>
        <v>0</v>
      </c>
    </row>
    <row r="29" spans="1:10" x14ac:dyDescent="0.25">
      <c r="A29" s="23" t="s">
        <v>5</v>
      </c>
      <c r="B29" s="4"/>
      <c r="C29" s="4"/>
      <c r="D29" s="36">
        <f t="shared" si="0"/>
        <v>0</v>
      </c>
      <c r="E29" s="4"/>
      <c r="F29" s="4"/>
      <c r="G29" s="36">
        <f t="shared" si="1"/>
        <v>0</v>
      </c>
      <c r="H29" s="4"/>
      <c r="I29" s="4"/>
      <c r="J29" s="36">
        <f t="shared" si="2"/>
        <v>0</v>
      </c>
    </row>
    <row r="30" spans="1:10" x14ac:dyDescent="0.25">
      <c r="A30" s="23" t="s">
        <v>6</v>
      </c>
      <c r="B30" s="4"/>
      <c r="C30" s="4"/>
      <c r="D30" s="36">
        <f>B30+C30</f>
        <v>0</v>
      </c>
      <c r="E30" s="4"/>
      <c r="F30" s="4"/>
      <c r="G30" s="36">
        <f t="shared" si="1"/>
        <v>0</v>
      </c>
      <c r="H30" s="4"/>
      <c r="I30" s="4"/>
      <c r="J30" s="36">
        <f t="shared" si="2"/>
        <v>0</v>
      </c>
    </row>
    <row r="31" spans="1:10" x14ac:dyDescent="0.25">
      <c r="A31" s="26" t="s">
        <v>7</v>
      </c>
      <c r="B31" s="34">
        <f t="shared" ref="B31:J31" si="3">SUM(B23:B30)</f>
        <v>3543400</v>
      </c>
      <c r="C31" s="34">
        <f t="shared" si="3"/>
        <v>0</v>
      </c>
      <c r="D31" s="34">
        <f t="shared" si="3"/>
        <v>3543400</v>
      </c>
      <c r="E31" s="34">
        <f t="shared" si="3"/>
        <v>395</v>
      </c>
      <c r="F31" s="34">
        <f t="shared" si="3"/>
        <v>0</v>
      </c>
      <c r="G31" s="34">
        <f t="shared" si="3"/>
        <v>395</v>
      </c>
      <c r="H31" s="34">
        <f t="shared" si="3"/>
        <v>10</v>
      </c>
      <c r="I31" s="34">
        <f t="shared" si="3"/>
        <v>0</v>
      </c>
      <c r="J31" s="34">
        <f t="shared" si="3"/>
        <v>10</v>
      </c>
    </row>
    <row r="32" spans="1:10" x14ac:dyDescent="0.25">
      <c r="D32" s="6"/>
      <c r="E32" s="6"/>
    </row>
    <row r="33" spans="1:11" x14ac:dyDescent="0.25">
      <c r="A33" s="105" t="s">
        <v>47</v>
      </c>
      <c r="B33" s="106"/>
      <c r="C33" s="107"/>
      <c r="D33" s="6"/>
      <c r="E33" s="6"/>
      <c r="K33" s="59" t="s">
        <v>76</v>
      </c>
    </row>
    <row r="34" spans="1:11" x14ac:dyDescent="0.25">
      <c r="A34" s="105" t="s">
        <v>13</v>
      </c>
      <c r="B34" s="107"/>
      <c r="C34" s="20" t="s">
        <v>7</v>
      </c>
    </row>
    <row r="35" spans="1:11" x14ac:dyDescent="0.25">
      <c r="A35" s="98" t="s">
        <v>91</v>
      </c>
      <c r="B35" s="99"/>
      <c r="C35" s="66"/>
    </row>
    <row r="36" spans="1:11" x14ac:dyDescent="0.25">
      <c r="A36" s="98" t="s">
        <v>92</v>
      </c>
      <c r="B36" s="99"/>
      <c r="C36" s="66"/>
    </row>
    <row r="37" spans="1:11" x14ac:dyDescent="0.25">
      <c r="A37" s="68" t="s">
        <v>87</v>
      </c>
      <c r="B37" s="65"/>
      <c r="C37" s="66"/>
    </row>
    <row r="38" spans="1:11" x14ac:dyDescent="0.25">
      <c r="A38" s="68" t="s">
        <v>88</v>
      </c>
      <c r="B38" s="68"/>
      <c r="C38" s="66"/>
    </row>
    <row r="39" spans="1:11" x14ac:dyDescent="0.25">
      <c r="A39" s="68" t="s">
        <v>93</v>
      </c>
      <c r="B39" s="68"/>
      <c r="C39" s="66"/>
    </row>
    <row r="40" spans="1:11" x14ac:dyDescent="0.25">
      <c r="A40" s="68" t="s">
        <v>89</v>
      </c>
      <c r="B40" s="68"/>
      <c r="C40" s="66"/>
    </row>
    <row r="41" spans="1:11" x14ac:dyDescent="0.25">
      <c r="A41" s="98" t="s">
        <v>94</v>
      </c>
      <c r="B41" s="99"/>
      <c r="C41" s="66"/>
    </row>
    <row r="42" spans="1:11" x14ac:dyDescent="0.25">
      <c r="A42" s="98" t="s">
        <v>90</v>
      </c>
      <c r="B42" s="99"/>
      <c r="C42" s="66">
        <v>3543400</v>
      </c>
    </row>
    <row r="43" spans="1:11" x14ac:dyDescent="0.25">
      <c r="A43" s="98"/>
      <c r="B43" s="99"/>
      <c r="C43" s="66"/>
    </row>
    <row r="44" spans="1:11" x14ac:dyDescent="0.25">
      <c r="A44" s="98"/>
      <c r="B44" s="99"/>
      <c r="C44" s="66"/>
    </row>
    <row r="45" spans="1:11" x14ac:dyDescent="0.25">
      <c r="A45" s="98"/>
      <c r="B45" s="99"/>
      <c r="C45" s="66"/>
    </row>
    <row r="46" spans="1:11" x14ac:dyDescent="0.25">
      <c r="A46" s="98"/>
      <c r="B46" s="99"/>
      <c r="C46" s="66"/>
    </row>
    <row r="47" spans="1:11" x14ac:dyDescent="0.25">
      <c r="A47" s="98"/>
      <c r="B47" s="99"/>
      <c r="C47" s="66"/>
    </row>
    <row r="48" spans="1:11" x14ac:dyDescent="0.25">
      <c r="A48" s="98"/>
      <c r="B48" s="99"/>
      <c r="C48" s="66"/>
    </row>
    <row r="49" spans="1:3" x14ac:dyDescent="0.25">
      <c r="A49" s="98"/>
      <c r="B49" s="99"/>
      <c r="C49" s="66"/>
    </row>
    <row r="50" spans="1:3" x14ac:dyDescent="0.25">
      <c r="A50" s="98"/>
      <c r="B50" s="99"/>
      <c r="C50" s="66"/>
    </row>
    <row r="51" spans="1:3" x14ac:dyDescent="0.25">
      <c r="A51" s="98"/>
      <c r="B51" s="99"/>
      <c r="C51" s="66"/>
    </row>
    <row r="52" spans="1:3" x14ac:dyDescent="0.25">
      <c r="A52" s="98"/>
      <c r="B52" s="99"/>
      <c r="C52" s="66"/>
    </row>
    <row r="53" spans="1:3" x14ac:dyDescent="0.25">
      <c r="A53" s="98"/>
      <c r="B53" s="99"/>
      <c r="C53" s="66"/>
    </row>
    <row r="54" spans="1:3" x14ac:dyDescent="0.25">
      <c r="A54" s="98"/>
      <c r="B54" s="99"/>
      <c r="C54" s="66"/>
    </row>
    <row r="55" spans="1:3" x14ac:dyDescent="0.25">
      <c r="A55" s="98"/>
      <c r="B55" s="99"/>
      <c r="C55" s="66"/>
    </row>
    <row r="56" spans="1:3" x14ac:dyDescent="0.25">
      <c r="A56" s="102"/>
      <c r="B56" s="103"/>
      <c r="C56" s="66"/>
    </row>
    <row r="57" spans="1:3" x14ac:dyDescent="0.25">
      <c r="A57" s="102"/>
      <c r="B57" s="103"/>
      <c r="C57" s="66"/>
    </row>
    <row r="58" spans="1:3" x14ac:dyDescent="0.25">
      <c r="A58" s="102"/>
      <c r="B58" s="103"/>
      <c r="C58" s="66"/>
    </row>
    <row r="59" spans="1:3" x14ac:dyDescent="0.25">
      <c r="A59" s="102"/>
      <c r="B59" s="103"/>
      <c r="C59" s="66"/>
    </row>
    <row r="60" spans="1:3" x14ac:dyDescent="0.25">
      <c r="A60" s="100"/>
      <c r="B60" s="101"/>
      <c r="C60" s="4"/>
    </row>
    <row r="61" spans="1:3" x14ac:dyDescent="0.25">
      <c r="A61" s="112" t="s">
        <v>48</v>
      </c>
      <c r="B61" s="113"/>
      <c r="C61" s="34">
        <f>SUM(C35:C60)</f>
        <v>3543400</v>
      </c>
    </row>
    <row r="62" spans="1:3" x14ac:dyDescent="0.25">
      <c r="A62" s="114" t="s">
        <v>14</v>
      </c>
      <c r="B62" s="115"/>
      <c r="C62" s="37">
        <f>D31-C61-C68</f>
        <v>0</v>
      </c>
    </row>
    <row r="63" spans="1:3" x14ac:dyDescent="0.25">
      <c r="A63" s="28"/>
      <c r="B63" s="28"/>
      <c r="C63" s="29"/>
    </row>
    <row r="64" spans="1:3" x14ac:dyDescent="0.25">
      <c r="A64" s="105" t="s">
        <v>55</v>
      </c>
      <c r="B64" s="106"/>
      <c r="C64" s="107"/>
    </row>
    <row r="65" spans="1:5" x14ac:dyDescent="0.25">
      <c r="A65" s="20" t="s">
        <v>33</v>
      </c>
      <c r="B65" s="20" t="s">
        <v>56</v>
      </c>
      <c r="C65" s="20" t="s">
        <v>57</v>
      </c>
    </row>
    <row r="66" spans="1:5" x14ac:dyDescent="0.25">
      <c r="A66" s="30"/>
      <c r="B66" s="30"/>
      <c r="C66" s="27"/>
    </row>
    <row r="67" spans="1:5" x14ac:dyDescent="0.25">
      <c r="A67" s="31"/>
      <c r="B67" s="31"/>
      <c r="C67" s="31"/>
    </row>
    <row r="68" spans="1:5" x14ac:dyDescent="0.25">
      <c r="A68" s="112" t="s">
        <v>64</v>
      </c>
      <c r="B68" s="113"/>
      <c r="C68" s="34">
        <f>SUM(C66:C67)</f>
        <v>0</v>
      </c>
    </row>
    <row r="69" spans="1:5" x14ac:dyDescent="0.25">
      <c r="A69" s="32" t="s">
        <v>50</v>
      </c>
      <c r="B69" s="32"/>
      <c r="C69" s="9"/>
      <c r="D69" s="9"/>
      <c r="E69" s="9"/>
    </row>
    <row r="70" spans="1:5" x14ac:dyDescent="0.25">
      <c r="A70" s="9"/>
      <c r="B70" s="9"/>
      <c r="C70" s="9"/>
      <c r="D70" s="9"/>
      <c r="E70" s="9"/>
    </row>
    <row r="71" spans="1:5" x14ac:dyDescent="0.25">
      <c r="A71" s="9"/>
      <c r="B71" s="9"/>
      <c r="C71" s="9"/>
      <c r="D71" s="9"/>
      <c r="E71" s="9"/>
    </row>
  </sheetData>
  <sheetProtection password="ECC5" sheet="1" formatCells="0" insertColumns="0" insertRows="0" insertHyperlinks="0" deleteColumns="0" deleteRows="0" selectLockedCells="1"/>
  <mergeCells count="34">
    <mergeCell ref="A60:B60"/>
    <mergeCell ref="A61:B61"/>
    <mergeCell ref="A62:B62"/>
    <mergeCell ref="A64:C64"/>
    <mergeCell ref="A68:B68"/>
    <mergeCell ref="A59:B59"/>
    <mergeCell ref="A52:B52"/>
    <mergeCell ref="A41:B41"/>
    <mergeCell ref="A46:B46"/>
    <mergeCell ref="A42:B42"/>
    <mergeCell ref="A51:B51"/>
    <mergeCell ref="A53:B53"/>
    <mergeCell ref="A54:B54"/>
    <mergeCell ref="A55:B55"/>
    <mergeCell ref="A56:B56"/>
    <mergeCell ref="A57:B57"/>
    <mergeCell ref="A45:B45"/>
    <mergeCell ref="A58:B58"/>
    <mergeCell ref="A47:B47"/>
    <mergeCell ref="A48:B48"/>
    <mergeCell ref="A49:B49"/>
    <mergeCell ref="A50:B50"/>
    <mergeCell ref="A1:A3"/>
    <mergeCell ref="B1:E1"/>
    <mergeCell ref="B2:E2"/>
    <mergeCell ref="B3:E3"/>
    <mergeCell ref="A44:B44"/>
    <mergeCell ref="A36:B36"/>
    <mergeCell ref="A21:D21"/>
    <mergeCell ref="E21:J21"/>
    <mergeCell ref="A33:C33"/>
    <mergeCell ref="A34:B34"/>
    <mergeCell ref="A35:B35"/>
    <mergeCell ref="A43:B43"/>
  </mergeCells>
  <dataValidations count="1">
    <dataValidation type="list" allowBlank="1" showInputMessage="1" showErrorMessage="1" sqref="B60 A41:A60 A35:B36 B41:B55">
      <formula1>validacion</formula1>
    </dataValidation>
  </dataValidations>
  <pageMargins left="0" right="0" top="0" bottom="0" header="0.31496062992125984" footer="0.31496062992125984"/>
  <pageSetup scale="90" orientation="portrait" r:id="rId1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71"/>
  <sheetViews>
    <sheetView showGridLines="0" topLeftCell="A22" workbookViewId="0">
      <selection activeCell="C43" sqref="C43"/>
    </sheetView>
  </sheetViews>
  <sheetFormatPr baseColWidth="10" defaultRowHeight="15" x14ac:dyDescent="0.25"/>
  <cols>
    <col min="1" max="1" width="23.7109375" style="3" customWidth="1"/>
    <col min="2" max="10" width="21.7109375" style="3" customWidth="1"/>
    <col min="11" max="16384" width="11.42578125" style="3"/>
  </cols>
  <sheetData>
    <row r="1" spans="1:5" s="16" customFormat="1" ht="18" customHeight="1" x14ac:dyDescent="0.35">
      <c r="A1" s="104"/>
      <c r="B1" s="108" t="s">
        <v>49</v>
      </c>
      <c r="C1" s="108"/>
      <c r="D1" s="108"/>
      <c r="E1" s="108"/>
    </row>
    <row r="2" spans="1:5" s="16" customFormat="1" ht="18" customHeight="1" x14ac:dyDescent="0.35">
      <c r="A2" s="104"/>
      <c r="B2" s="108" t="s">
        <v>39</v>
      </c>
      <c r="C2" s="108"/>
      <c r="D2" s="108"/>
      <c r="E2" s="108"/>
    </row>
    <row r="3" spans="1:5" s="16" customFormat="1" ht="18" customHeight="1" x14ac:dyDescent="0.25">
      <c r="A3" s="104"/>
      <c r="B3" s="109" t="s">
        <v>40</v>
      </c>
      <c r="C3" s="109"/>
      <c r="D3" s="109"/>
      <c r="E3" s="109"/>
    </row>
    <row r="5" spans="1:5" x14ac:dyDescent="0.25">
      <c r="A5" s="17" t="s">
        <v>41</v>
      </c>
      <c r="B5" s="40">
        <v>43883</v>
      </c>
      <c r="C5" s="17" t="s">
        <v>42</v>
      </c>
      <c r="D5" s="9"/>
      <c r="E5" s="9"/>
    </row>
    <row r="7" spans="1:5" x14ac:dyDescent="0.25">
      <c r="A7" s="19" t="s">
        <v>0</v>
      </c>
      <c r="B7" s="20" t="s">
        <v>1</v>
      </c>
    </row>
    <row r="8" spans="1:5" x14ac:dyDescent="0.25">
      <c r="A8" s="21" t="s">
        <v>2</v>
      </c>
      <c r="B8" s="4"/>
    </row>
    <row r="9" spans="1:5" x14ac:dyDescent="0.25">
      <c r="A9" s="21" t="s">
        <v>3</v>
      </c>
      <c r="B9" s="4"/>
    </row>
    <row r="10" spans="1:5" x14ac:dyDescent="0.25">
      <c r="A10" s="21" t="s">
        <v>75</v>
      </c>
      <c r="B10" s="4"/>
    </row>
    <row r="11" spans="1:5" x14ac:dyDescent="0.25">
      <c r="A11" s="21" t="s">
        <v>77</v>
      </c>
      <c r="B11" s="4"/>
    </row>
    <row r="12" spans="1:5" x14ac:dyDescent="0.25">
      <c r="A12" s="21" t="s">
        <v>78</v>
      </c>
      <c r="B12" s="4"/>
    </row>
    <row r="13" spans="1:5" x14ac:dyDescent="0.25">
      <c r="A13" s="21" t="s">
        <v>4</v>
      </c>
      <c r="B13" s="4"/>
    </row>
    <row r="14" spans="1:5" x14ac:dyDescent="0.25">
      <c r="A14" s="21" t="s">
        <v>5</v>
      </c>
      <c r="B14" s="4"/>
    </row>
    <row r="15" spans="1:5" x14ac:dyDescent="0.25">
      <c r="A15" s="21" t="s">
        <v>6</v>
      </c>
      <c r="B15" s="4"/>
    </row>
    <row r="16" spans="1:5" x14ac:dyDescent="0.25">
      <c r="A16" s="22" t="s">
        <v>7</v>
      </c>
      <c r="B16" s="34">
        <f>B8+B9+B10+B11+B12+B13+B14+B15</f>
        <v>0</v>
      </c>
    </row>
    <row r="18" spans="1:10" x14ac:dyDescent="0.25">
      <c r="A18" s="19" t="s">
        <v>43</v>
      </c>
      <c r="B18" s="20" t="s">
        <v>44</v>
      </c>
      <c r="C18" s="20" t="s">
        <v>8</v>
      </c>
      <c r="D18" s="20" t="s">
        <v>45</v>
      </c>
    </row>
    <row r="19" spans="1:10" x14ac:dyDescent="0.25">
      <c r="A19" s="23" t="s">
        <v>9</v>
      </c>
      <c r="B19" s="24"/>
      <c r="C19" s="35" t="e">
        <f>B19/D19</f>
        <v>#DIV/0!</v>
      </c>
      <c r="D19" s="24"/>
    </row>
    <row r="21" spans="1:10" ht="15" customHeight="1" x14ac:dyDescent="0.25">
      <c r="A21" s="105" t="s">
        <v>46</v>
      </c>
      <c r="B21" s="106"/>
      <c r="C21" s="106"/>
      <c r="D21" s="107"/>
      <c r="E21" s="110" t="s">
        <v>85</v>
      </c>
      <c r="F21" s="111"/>
      <c r="G21" s="111"/>
      <c r="H21" s="111"/>
      <c r="I21" s="111"/>
      <c r="J21" s="111"/>
    </row>
    <row r="22" spans="1:10" x14ac:dyDescent="0.25">
      <c r="A22" s="20" t="s">
        <v>0</v>
      </c>
      <c r="B22" s="20" t="s">
        <v>10</v>
      </c>
      <c r="C22" s="20" t="s">
        <v>11</v>
      </c>
      <c r="D22" s="20" t="s">
        <v>12</v>
      </c>
      <c r="E22" s="20" t="s">
        <v>80</v>
      </c>
      <c r="F22" s="20" t="s">
        <v>79</v>
      </c>
      <c r="G22" s="20" t="s">
        <v>83</v>
      </c>
      <c r="H22" s="20" t="s">
        <v>81</v>
      </c>
      <c r="I22" s="20" t="s">
        <v>82</v>
      </c>
      <c r="J22" s="20" t="s">
        <v>84</v>
      </c>
    </row>
    <row r="23" spans="1:10" x14ac:dyDescent="0.25">
      <c r="A23" s="23" t="s">
        <v>2</v>
      </c>
      <c r="B23" s="4"/>
      <c r="C23" s="4"/>
      <c r="D23" s="36">
        <f t="shared" ref="D23:D29" si="0">B23+C23</f>
        <v>0</v>
      </c>
      <c r="E23" s="4"/>
      <c r="F23" s="4"/>
      <c r="G23" s="36">
        <f t="shared" ref="G23:G30" si="1">E23+F23</f>
        <v>0</v>
      </c>
      <c r="H23" s="4"/>
      <c r="I23" s="4"/>
      <c r="J23" s="36">
        <f t="shared" ref="J23:J30" si="2">H23+I23</f>
        <v>0</v>
      </c>
    </row>
    <row r="24" spans="1:10" x14ac:dyDescent="0.25">
      <c r="A24" s="25" t="s">
        <v>3</v>
      </c>
      <c r="B24" s="4"/>
      <c r="C24" s="4"/>
      <c r="D24" s="36">
        <f>B24+C24</f>
        <v>0</v>
      </c>
      <c r="E24" s="4"/>
      <c r="F24" s="4"/>
      <c r="G24" s="36">
        <f t="shared" si="1"/>
        <v>0</v>
      </c>
      <c r="H24" s="4"/>
      <c r="I24" s="4"/>
      <c r="J24" s="36">
        <f t="shared" si="2"/>
        <v>0</v>
      </c>
    </row>
    <row r="25" spans="1:10" x14ac:dyDescent="0.25">
      <c r="A25" s="21" t="s">
        <v>75</v>
      </c>
      <c r="B25" s="4"/>
      <c r="C25" s="4"/>
      <c r="D25" s="36">
        <f>B25+C25</f>
        <v>0</v>
      </c>
      <c r="E25" s="4"/>
      <c r="F25" s="4"/>
      <c r="G25" s="36">
        <f t="shared" si="1"/>
        <v>0</v>
      </c>
      <c r="H25" s="4"/>
      <c r="I25" s="4"/>
      <c r="J25" s="36">
        <f t="shared" si="2"/>
        <v>0</v>
      </c>
    </row>
    <row r="26" spans="1:10" x14ac:dyDescent="0.25">
      <c r="A26" s="61" t="s">
        <v>77</v>
      </c>
      <c r="B26" s="4"/>
      <c r="C26" s="4"/>
      <c r="D26" s="36">
        <f>B26+C26</f>
        <v>0</v>
      </c>
      <c r="E26" s="4"/>
      <c r="F26" s="4"/>
      <c r="G26" s="36">
        <f t="shared" si="1"/>
        <v>0</v>
      </c>
      <c r="H26" s="4"/>
      <c r="I26" s="4"/>
      <c r="J26" s="36">
        <f t="shared" si="2"/>
        <v>0</v>
      </c>
    </row>
    <row r="27" spans="1:10" x14ac:dyDescent="0.25">
      <c r="A27" s="61" t="s">
        <v>78</v>
      </c>
      <c r="B27" s="4">
        <v>1846100</v>
      </c>
      <c r="C27" s="4">
        <v>2230100</v>
      </c>
      <c r="D27" s="36">
        <f t="shared" si="0"/>
        <v>4076200</v>
      </c>
      <c r="E27" s="4">
        <v>220</v>
      </c>
      <c r="F27" s="4">
        <v>369</v>
      </c>
      <c r="G27" s="36">
        <f t="shared" si="1"/>
        <v>589</v>
      </c>
      <c r="H27" s="4"/>
      <c r="I27" s="4"/>
      <c r="J27" s="36">
        <f t="shared" si="2"/>
        <v>0</v>
      </c>
    </row>
    <row r="28" spans="1:10" x14ac:dyDescent="0.25">
      <c r="A28" s="23" t="s">
        <v>4</v>
      </c>
      <c r="B28" s="4"/>
      <c r="C28" s="4"/>
      <c r="D28" s="36">
        <f t="shared" si="0"/>
        <v>0</v>
      </c>
      <c r="E28" s="4"/>
      <c r="F28" s="4"/>
      <c r="G28" s="36">
        <f t="shared" si="1"/>
        <v>0</v>
      </c>
      <c r="H28" s="4"/>
      <c r="I28" s="4"/>
      <c r="J28" s="36">
        <f t="shared" si="2"/>
        <v>0</v>
      </c>
    </row>
    <row r="29" spans="1:10" x14ac:dyDescent="0.25">
      <c r="A29" s="23" t="s">
        <v>5</v>
      </c>
      <c r="B29" s="4"/>
      <c r="C29" s="4"/>
      <c r="D29" s="36">
        <f t="shared" si="0"/>
        <v>0</v>
      </c>
      <c r="E29" s="4"/>
      <c r="F29" s="4"/>
      <c r="G29" s="36">
        <f t="shared" si="1"/>
        <v>0</v>
      </c>
      <c r="H29" s="4"/>
      <c r="I29" s="4"/>
      <c r="J29" s="36">
        <f t="shared" si="2"/>
        <v>0</v>
      </c>
    </row>
    <row r="30" spans="1:10" x14ac:dyDescent="0.25">
      <c r="A30" s="23" t="s">
        <v>6</v>
      </c>
      <c r="B30" s="4"/>
      <c r="C30" s="4"/>
      <c r="D30" s="36">
        <f>B30+C30</f>
        <v>0</v>
      </c>
      <c r="E30" s="4"/>
      <c r="F30" s="4"/>
      <c r="G30" s="36">
        <f t="shared" si="1"/>
        <v>0</v>
      </c>
      <c r="H30" s="4"/>
      <c r="I30" s="4"/>
      <c r="J30" s="36">
        <f t="shared" si="2"/>
        <v>0</v>
      </c>
    </row>
    <row r="31" spans="1:10" x14ac:dyDescent="0.25">
      <c r="A31" s="26" t="s">
        <v>7</v>
      </c>
      <c r="B31" s="34">
        <f t="shared" ref="B31:J31" si="3">SUM(B23:B30)</f>
        <v>1846100</v>
      </c>
      <c r="C31" s="34">
        <f t="shared" si="3"/>
        <v>2230100</v>
      </c>
      <c r="D31" s="34">
        <f t="shared" si="3"/>
        <v>4076200</v>
      </c>
      <c r="E31" s="34">
        <f t="shared" si="3"/>
        <v>220</v>
      </c>
      <c r="F31" s="34">
        <f t="shared" si="3"/>
        <v>369</v>
      </c>
      <c r="G31" s="34">
        <f t="shared" si="3"/>
        <v>589</v>
      </c>
      <c r="H31" s="34">
        <f t="shared" si="3"/>
        <v>0</v>
      </c>
      <c r="I31" s="34">
        <f t="shared" si="3"/>
        <v>0</v>
      </c>
      <c r="J31" s="34">
        <f t="shared" si="3"/>
        <v>0</v>
      </c>
    </row>
    <row r="32" spans="1:10" x14ac:dyDescent="0.25">
      <c r="D32" s="6"/>
      <c r="E32" s="6"/>
    </row>
    <row r="33" spans="1:11" x14ac:dyDescent="0.25">
      <c r="A33" s="105" t="s">
        <v>47</v>
      </c>
      <c r="B33" s="106"/>
      <c r="C33" s="107"/>
      <c r="D33" s="6"/>
      <c r="E33" s="6"/>
      <c r="K33" s="59" t="s">
        <v>76</v>
      </c>
    </row>
    <row r="34" spans="1:11" x14ac:dyDescent="0.25">
      <c r="A34" s="105" t="s">
        <v>13</v>
      </c>
      <c r="B34" s="107"/>
      <c r="C34" s="20" t="s">
        <v>7</v>
      </c>
    </row>
    <row r="35" spans="1:11" x14ac:dyDescent="0.25">
      <c r="A35" s="98" t="s">
        <v>91</v>
      </c>
      <c r="B35" s="99"/>
      <c r="C35" s="66"/>
    </row>
    <row r="36" spans="1:11" x14ac:dyDescent="0.25">
      <c r="A36" s="98" t="s">
        <v>92</v>
      </c>
      <c r="B36" s="99"/>
      <c r="C36" s="66"/>
    </row>
    <row r="37" spans="1:11" x14ac:dyDescent="0.25">
      <c r="A37" s="68" t="s">
        <v>87</v>
      </c>
      <c r="B37" s="65"/>
      <c r="C37" s="66"/>
    </row>
    <row r="38" spans="1:11" x14ac:dyDescent="0.25">
      <c r="A38" s="68" t="s">
        <v>88</v>
      </c>
      <c r="B38" s="68"/>
      <c r="C38" s="66"/>
    </row>
    <row r="39" spans="1:11" x14ac:dyDescent="0.25">
      <c r="A39" s="68" t="s">
        <v>93</v>
      </c>
      <c r="B39" s="68"/>
      <c r="C39" s="66"/>
    </row>
    <row r="40" spans="1:11" x14ac:dyDescent="0.25">
      <c r="A40" s="68" t="s">
        <v>89</v>
      </c>
      <c r="B40" s="68"/>
      <c r="C40" s="66"/>
    </row>
    <row r="41" spans="1:11" x14ac:dyDescent="0.25">
      <c r="A41" s="98" t="s">
        <v>94</v>
      </c>
      <c r="B41" s="99"/>
      <c r="C41" s="66"/>
    </row>
    <row r="42" spans="1:11" x14ac:dyDescent="0.25">
      <c r="A42" s="98" t="s">
        <v>90</v>
      </c>
      <c r="B42" s="99"/>
      <c r="C42" s="66">
        <v>4076200</v>
      </c>
    </row>
    <row r="43" spans="1:11" x14ac:dyDescent="0.25">
      <c r="A43" s="98"/>
      <c r="B43" s="99"/>
      <c r="C43" s="66"/>
    </row>
    <row r="44" spans="1:11" x14ac:dyDescent="0.25">
      <c r="A44" s="98"/>
      <c r="B44" s="99"/>
      <c r="C44" s="66"/>
    </row>
    <row r="45" spans="1:11" x14ac:dyDescent="0.25">
      <c r="A45" s="98"/>
      <c r="B45" s="99"/>
      <c r="C45" s="66"/>
    </row>
    <row r="46" spans="1:11" x14ac:dyDescent="0.25">
      <c r="A46" s="98"/>
      <c r="B46" s="99"/>
      <c r="C46" s="66"/>
    </row>
    <row r="47" spans="1:11" x14ac:dyDescent="0.25">
      <c r="A47" s="98"/>
      <c r="B47" s="99"/>
      <c r="C47" s="66"/>
    </row>
    <row r="48" spans="1:11" x14ac:dyDescent="0.25">
      <c r="A48" s="98"/>
      <c r="B48" s="99"/>
      <c r="C48" s="66"/>
    </row>
    <row r="49" spans="1:3" x14ac:dyDescent="0.25">
      <c r="A49" s="98"/>
      <c r="B49" s="99"/>
      <c r="C49" s="66"/>
    </row>
    <row r="50" spans="1:3" x14ac:dyDescent="0.25">
      <c r="A50" s="98"/>
      <c r="B50" s="99"/>
      <c r="C50" s="66"/>
    </row>
    <row r="51" spans="1:3" x14ac:dyDescent="0.25">
      <c r="A51" s="98"/>
      <c r="B51" s="99"/>
      <c r="C51" s="66"/>
    </row>
    <row r="52" spans="1:3" x14ac:dyDescent="0.25">
      <c r="A52" s="98"/>
      <c r="B52" s="99"/>
      <c r="C52" s="66"/>
    </row>
    <row r="53" spans="1:3" x14ac:dyDescent="0.25">
      <c r="A53" s="98"/>
      <c r="B53" s="99"/>
      <c r="C53" s="66"/>
    </row>
    <row r="54" spans="1:3" x14ac:dyDescent="0.25">
      <c r="A54" s="98"/>
      <c r="B54" s="99"/>
      <c r="C54" s="66"/>
    </row>
    <row r="55" spans="1:3" x14ac:dyDescent="0.25">
      <c r="A55" s="98"/>
      <c r="B55" s="99"/>
      <c r="C55" s="66"/>
    </row>
    <row r="56" spans="1:3" x14ac:dyDescent="0.25">
      <c r="A56" s="102"/>
      <c r="B56" s="103"/>
      <c r="C56" s="66"/>
    </row>
    <row r="57" spans="1:3" x14ac:dyDescent="0.25">
      <c r="A57" s="102"/>
      <c r="B57" s="103"/>
      <c r="C57" s="66"/>
    </row>
    <row r="58" spans="1:3" x14ac:dyDescent="0.25">
      <c r="A58" s="102"/>
      <c r="B58" s="103"/>
      <c r="C58" s="66"/>
    </row>
    <row r="59" spans="1:3" x14ac:dyDescent="0.25">
      <c r="A59" s="102"/>
      <c r="B59" s="103"/>
      <c r="C59" s="66"/>
    </row>
    <row r="60" spans="1:3" x14ac:dyDescent="0.25">
      <c r="A60" s="100"/>
      <c r="B60" s="101"/>
      <c r="C60" s="4"/>
    </row>
    <row r="61" spans="1:3" x14ac:dyDescent="0.25">
      <c r="A61" s="112" t="s">
        <v>48</v>
      </c>
      <c r="B61" s="113"/>
      <c r="C61" s="34">
        <f>SUM(C35:C60)</f>
        <v>4076200</v>
      </c>
    </row>
    <row r="62" spans="1:3" x14ac:dyDescent="0.25">
      <c r="A62" s="114" t="s">
        <v>14</v>
      </c>
      <c r="B62" s="115"/>
      <c r="C62" s="37">
        <f>D31-C61-C68</f>
        <v>0</v>
      </c>
    </row>
    <row r="63" spans="1:3" x14ac:dyDescent="0.25">
      <c r="A63" s="28"/>
      <c r="B63" s="28"/>
      <c r="C63" s="29"/>
    </row>
    <row r="64" spans="1:3" x14ac:dyDescent="0.25">
      <c r="A64" s="105" t="s">
        <v>55</v>
      </c>
      <c r="B64" s="106"/>
      <c r="C64" s="107"/>
    </row>
    <row r="65" spans="1:5" x14ac:dyDescent="0.25">
      <c r="A65" s="20" t="s">
        <v>33</v>
      </c>
      <c r="B65" s="20" t="s">
        <v>56</v>
      </c>
      <c r="C65" s="20" t="s">
        <v>57</v>
      </c>
    </row>
    <row r="66" spans="1:5" x14ac:dyDescent="0.25">
      <c r="A66" s="30"/>
      <c r="B66" s="30"/>
      <c r="C66" s="27"/>
    </row>
    <row r="67" spans="1:5" x14ac:dyDescent="0.25">
      <c r="A67" s="31"/>
      <c r="B67" s="31"/>
      <c r="C67" s="31"/>
    </row>
    <row r="68" spans="1:5" x14ac:dyDescent="0.25">
      <c r="A68" s="112" t="s">
        <v>64</v>
      </c>
      <c r="B68" s="113"/>
      <c r="C68" s="34">
        <f>SUM(C66:C67)</f>
        <v>0</v>
      </c>
    </row>
    <row r="69" spans="1:5" x14ac:dyDescent="0.25">
      <c r="A69" s="32" t="s">
        <v>50</v>
      </c>
      <c r="B69" s="32"/>
      <c r="C69" s="9"/>
      <c r="D69" s="9"/>
      <c r="E69" s="9"/>
    </row>
    <row r="70" spans="1:5" x14ac:dyDescent="0.25">
      <c r="A70" s="9"/>
      <c r="B70" s="9"/>
      <c r="C70" s="9"/>
      <c r="D70" s="9"/>
      <c r="E70" s="9"/>
    </row>
    <row r="71" spans="1:5" x14ac:dyDescent="0.25">
      <c r="A71" s="9"/>
      <c r="B71" s="9"/>
      <c r="C71" s="9"/>
      <c r="D71" s="9"/>
      <c r="E71" s="9"/>
    </row>
  </sheetData>
  <sheetProtection password="ECC5" sheet="1" insertColumns="0" insertRows="0" insertHyperlinks="0" deleteColumns="0" deleteRows="0" selectLockedCells="1"/>
  <mergeCells count="34">
    <mergeCell ref="A60:B60"/>
    <mergeCell ref="A61:B61"/>
    <mergeCell ref="A62:B62"/>
    <mergeCell ref="A64:C64"/>
    <mergeCell ref="A68:B68"/>
    <mergeCell ref="A59:B59"/>
    <mergeCell ref="A52:B52"/>
    <mergeCell ref="A46:B46"/>
    <mergeCell ref="A41:B41"/>
    <mergeCell ref="A42:B42"/>
    <mergeCell ref="A51:B51"/>
    <mergeCell ref="A53:B53"/>
    <mergeCell ref="A54:B54"/>
    <mergeCell ref="A55:B55"/>
    <mergeCell ref="A56:B56"/>
    <mergeCell ref="A57:B57"/>
    <mergeCell ref="A45:B45"/>
    <mergeCell ref="A58:B58"/>
    <mergeCell ref="A47:B47"/>
    <mergeCell ref="A48:B48"/>
    <mergeCell ref="A49:B49"/>
    <mergeCell ref="A50:B50"/>
    <mergeCell ref="A1:A3"/>
    <mergeCell ref="B1:E1"/>
    <mergeCell ref="B2:E2"/>
    <mergeCell ref="B3:E3"/>
    <mergeCell ref="A44:B44"/>
    <mergeCell ref="A36:B36"/>
    <mergeCell ref="A21:D21"/>
    <mergeCell ref="E21:J21"/>
    <mergeCell ref="A33:C33"/>
    <mergeCell ref="A34:B34"/>
    <mergeCell ref="A35:B35"/>
    <mergeCell ref="A43:B43"/>
  </mergeCells>
  <dataValidations count="1">
    <dataValidation type="list" allowBlank="1" showInputMessage="1" showErrorMessage="1" sqref="B60 A41:A60 A35:B36 B41:B55">
      <formula1>validacion</formula1>
    </dataValidation>
  </dataValidations>
  <pageMargins left="0" right="0" top="0" bottom="0" header="0.31496062992125984" footer="0.31496062992125984"/>
  <pageSetup scale="90" orientation="portrait" r:id="rId1"/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71"/>
  <sheetViews>
    <sheetView showGridLines="0" topLeftCell="A23" workbookViewId="0">
      <selection activeCell="C43" sqref="C43"/>
    </sheetView>
  </sheetViews>
  <sheetFormatPr baseColWidth="10" defaultRowHeight="15" x14ac:dyDescent="0.25"/>
  <cols>
    <col min="1" max="1" width="23.7109375" style="3" customWidth="1"/>
    <col min="2" max="10" width="21.7109375" style="3" customWidth="1"/>
    <col min="11" max="16384" width="11.42578125" style="3"/>
  </cols>
  <sheetData>
    <row r="1" spans="1:5" s="16" customFormat="1" ht="18" customHeight="1" x14ac:dyDescent="0.35">
      <c r="A1" s="104"/>
      <c r="B1" s="108" t="s">
        <v>49</v>
      </c>
      <c r="C1" s="108"/>
      <c r="D1" s="108"/>
      <c r="E1" s="108"/>
    </row>
    <row r="2" spans="1:5" s="16" customFormat="1" ht="18" customHeight="1" x14ac:dyDescent="0.35">
      <c r="A2" s="104"/>
      <c r="B2" s="108" t="s">
        <v>39</v>
      </c>
      <c r="C2" s="108"/>
      <c r="D2" s="108"/>
      <c r="E2" s="108"/>
    </row>
    <row r="3" spans="1:5" s="16" customFormat="1" ht="18" customHeight="1" x14ac:dyDescent="0.25">
      <c r="A3" s="104"/>
      <c r="B3" s="109" t="s">
        <v>40</v>
      </c>
      <c r="C3" s="109"/>
      <c r="D3" s="109"/>
      <c r="E3" s="109"/>
    </row>
    <row r="5" spans="1:5" x14ac:dyDescent="0.25">
      <c r="A5" s="17" t="s">
        <v>41</v>
      </c>
      <c r="B5" s="40">
        <v>43884</v>
      </c>
      <c r="C5" s="17" t="s">
        <v>42</v>
      </c>
      <c r="D5" s="9"/>
      <c r="E5" s="9"/>
    </row>
    <row r="7" spans="1:5" x14ac:dyDescent="0.25">
      <c r="A7" s="19" t="s">
        <v>0</v>
      </c>
      <c r="B7" s="20" t="s">
        <v>1</v>
      </c>
    </row>
    <row r="8" spans="1:5" x14ac:dyDescent="0.25">
      <c r="A8" s="21" t="s">
        <v>2</v>
      </c>
      <c r="B8" s="4"/>
    </row>
    <row r="9" spans="1:5" x14ac:dyDescent="0.25">
      <c r="A9" s="21" t="s">
        <v>3</v>
      </c>
      <c r="B9" s="4"/>
    </row>
    <row r="10" spans="1:5" x14ac:dyDescent="0.25">
      <c r="A10" s="21" t="s">
        <v>75</v>
      </c>
      <c r="B10" s="4"/>
    </row>
    <row r="11" spans="1:5" x14ac:dyDescent="0.25">
      <c r="A11" s="21" t="s">
        <v>77</v>
      </c>
      <c r="B11" s="4"/>
    </row>
    <row r="12" spans="1:5" x14ac:dyDescent="0.25">
      <c r="A12" s="21" t="s">
        <v>78</v>
      </c>
      <c r="B12" s="4">
        <v>150283888.80000001</v>
      </c>
    </row>
    <row r="13" spans="1:5" x14ac:dyDescent="0.25">
      <c r="A13" s="21" t="s">
        <v>4</v>
      </c>
      <c r="B13" s="4"/>
    </row>
    <row r="14" spans="1:5" x14ac:dyDescent="0.25">
      <c r="A14" s="21" t="s">
        <v>5</v>
      </c>
      <c r="B14" s="4"/>
    </row>
    <row r="15" spans="1:5" x14ac:dyDescent="0.25">
      <c r="A15" s="21" t="s">
        <v>6</v>
      </c>
      <c r="B15" s="4"/>
    </row>
    <row r="16" spans="1:5" x14ac:dyDescent="0.25">
      <c r="A16" s="22" t="s">
        <v>7</v>
      </c>
      <c r="B16" s="34">
        <f>B8+B9+B10+B11+B12+B13+B14+B15</f>
        <v>150283888.80000001</v>
      </c>
    </row>
    <row r="18" spans="1:10" x14ac:dyDescent="0.25">
      <c r="A18" s="19" t="s">
        <v>43</v>
      </c>
      <c r="B18" s="20" t="s">
        <v>44</v>
      </c>
      <c r="C18" s="20" t="s">
        <v>8</v>
      </c>
      <c r="D18" s="20" t="s">
        <v>45</v>
      </c>
    </row>
    <row r="19" spans="1:10" x14ac:dyDescent="0.25">
      <c r="A19" s="23" t="s">
        <v>9</v>
      </c>
      <c r="B19" s="24"/>
      <c r="C19" s="35" t="e">
        <f>B19/D19</f>
        <v>#DIV/0!</v>
      </c>
      <c r="D19" s="24"/>
    </row>
    <row r="21" spans="1:10" ht="15" customHeight="1" x14ac:dyDescent="0.25">
      <c r="A21" s="105" t="s">
        <v>46</v>
      </c>
      <c r="B21" s="106"/>
      <c r="C21" s="106"/>
      <c r="D21" s="107"/>
      <c r="E21" s="110" t="s">
        <v>85</v>
      </c>
      <c r="F21" s="111"/>
      <c r="G21" s="111"/>
      <c r="H21" s="111"/>
      <c r="I21" s="111"/>
      <c r="J21" s="111"/>
    </row>
    <row r="22" spans="1:10" x14ac:dyDescent="0.25">
      <c r="A22" s="20" t="s">
        <v>0</v>
      </c>
      <c r="B22" s="20" t="s">
        <v>10</v>
      </c>
      <c r="C22" s="20" t="s">
        <v>11</v>
      </c>
      <c r="D22" s="20" t="s">
        <v>12</v>
      </c>
      <c r="E22" s="20" t="s">
        <v>80</v>
      </c>
      <c r="F22" s="20" t="s">
        <v>79</v>
      </c>
      <c r="G22" s="20" t="s">
        <v>83</v>
      </c>
      <c r="H22" s="20" t="s">
        <v>81</v>
      </c>
      <c r="I22" s="20" t="s">
        <v>82</v>
      </c>
      <c r="J22" s="20" t="s">
        <v>84</v>
      </c>
    </row>
    <row r="23" spans="1:10" x14ac:dyDescent="0.25">
      <c r="A23" s="23" t="s">
        <v>2</v>
      </c>
      <c r="B23" s="4"/>
      <c r="C23" s="4"/>
      <c r="D23" s="36">
        <f t="shared" ref="D23:D29" si="0">B23+C23</f>
        <v>0</v>
      </c>
      <c r="E23" s="4"/>
      <c r="F23" s="4"/>
      <c r="G23" s="36">
        <f t="shared" ref="G23:G30" si="1">E23+F23</f>
        <v>0</v>
      </c>
      <c r="H23" s="4"/>
      <c r="I23" s="4"/>
      <c r="J23" s="36">
        <f t="shared" ref="J23:J30" si="2">H23+I23</f>
        <v>0</v>
      </c>
    </row>
    <row r="24" spans="1:10" x14ac:dyDescent="0.25">
      <c r="A24" s="25" t="s">
        <v>3</v>
      </c>
      <c r="B24" s="4"/>
      <c r="C24" s="4"/>
      <c r="D24" s="36">
        <f>B24+C24</f>
        <v>0</v>
      </c>
      <c r="E24" s="4"/>
      <c r="F24" s="4"/>
      <c r="G24" s="36">
        <f t="shared" si="1"/>
        <v>0</v>
      </c>
      <c r="H24" s="4"/>
      <c r="I24" s="4"/>
      <c r="J24" s="36">
        <f t="shared" si="2"/>
        <v>0</v>
      </c>
    </row>
    <row r="25" spans="1:10" x14ac:dyDescent="0.25">
      <c r="A25" s="21" t="s">
        <v>75</v>
      </c>
      <c r="B25" s="4"/>
      <c r="C25" s="4"/>
      <c r="D25" s="36">
        <f>B25+C25</f>
        <v>0</v>
      </c>
      <c r="E25" s="4"/>
      <c r="F25" s="4"/>
      <c r="G25" s="36">
        <f t="shared" si="1"/>
        <v>0</v>
      </c>
      <c r="H25" s="4"/>
      <c r="I25" s="4"/>
      <c r="J25" s="36">
        <f t="shared" si="2"/>
        <v>0</v>
      </c>
    </row>
    <row r="26" spans="1:10" x14ac:dyDescent="0.25">
      <c r="A26" s="61" t="s">
        <v>77</v>
      </c>
      <c r="B26" s="4"/>
      <c r="C26" s="4"/>
      <c r="D26" s="36">
        <f>B26+C26</f>
        <v>0</v>
      </c>
      <c r="E26" s="4"/>
      <c r="F26" s="4"/>
      <c r="G26" s="36">
        <f t="shared" si="1"/>
        <v>0</v>
      </c>
      <c r="H26" s="4"/>
      <c r="I26" s="4"/>
      <c r="J26" s="36">
        <f t="shared" si="2"/>
        <v>0</v>
      </c>
    </row>
    <row r="27" spans="1:10" x14ac:dyDescent="0.25">
      <c r="A27" s="61" t="s">
        <v>78</v>
      </c>
      <c r="B27" s="4">
        <v>4648600</v>
      </c>
      <c r="C27" s="4"/>
      <c r="D27" s="36">
        <f t="shared" si="0"/>
        <v>4648600</v>
      </c>
      <c r="E27" s="4">
        <v>559</v>
      </c>
      <c r="F27" s="4"/>
      <c r="G27" s="36">
        <f t="shared" si="1"/>
        <v>559</v>
      </c>
      <c r="H27" s="4"/>
      <c r="I27" s="4"/>
      <c r="J27" s="36">
        <f t="shared" si="2"/>
        <v>0</v>
      </c>
    </row>
    <row r="28" spans="1:10" x14ac:dyDescent="0.25">
      <c r="A28" s="23" t="s">
        <v>4</v>
      </c>
      <c r="B28" s="4"/>
      <c r="C28" s="4"/>
      <c r="D28" s="36">
        <f t="shared" si="0"/>
        <v>0</v>
      </c>
      <c r="E28" s="4"/>
      <c r="F28" s="4"/>
      <c r="G28" s="36">
        <f t="shared" si="1"/>
        <v>0</v>
      </c>
      <c r="H28" s="4">
        <v>10</v>
      </c>
      <c r="I28" s="4"/>
      <c r="J28" s="36">
        <f t="shared" si="2"/>
        <v>10</v>
      </c>
    </row>
    <row r="29" spans="1:10" x14ac:dyDescent="0.25">
      <c r="A29" s="23" t="s">
        <v>5</v>
      </c>
      <c r="B29" s="4"/>
      <c r="C29" s="4"/>
      <c r="D29" s="36">
        <f t="shared" si="0"/>
        <v>0</v>
      </c>
      <c r="E29" s="4"/>
      <c r="F29" s="4"/>
      <c r="G29" s="36">
        <f t="shared" si="1"/>
        <v>0</v>
      </c>
      <c r="H29" s="4"/>
      <c r="I29" s="4"/>
      <c r="J29" s="36">
        <f t="shared" si="2"/>
        <v>0</v>
      </c>
    </row>
    <row r="30" spans="1:10" x14ac:dyDescent="0.25">
      <c r="A30" s="23" t="s">
        <v>6</v>
      </c>
      <c r="B30" s="4"/>
      <c r="C30" s="4"/>
      <c r="D30" s="36">
        <f>B30+C30</f>
        <v>0</v>
      </c>
      <c r="E30" s="4"/>
      <c r="F30" s="4"/>
      <c r="G30" s="36">
        <f t="shared" si="1"/>
        <v>0</v>
      </c>
      <c r="H30" s="4"/>
      <c r="I30" s="4"/>
      <c r="J30" s="36">
        <f t="shared" si="2"/>
        <v>0</v>
      </c>
    </row>
    <row r="31" spans="1:10" x14ac:dyDescent="0.25">
      <c r="A31" s="26" t="s">
        <v>7</v>
      </c>
      <c r="B31" s="34">
        <f t="shared" ref="B31:J31" si="3">SUM(B23:B30)</f>
        <v>4648600</v>
      </c>
      <c r="C31" s="34">
        <f t="shared" si="3"/>
        <v>0</v>
      </c>
      <c r="D31" s="34">
        <f t="shared" si="3"/>
        <v>4648600</v>
      </c>
      <c r="E31" s="34">
        <f t="shared" si="3"/>
        <v>559</v>
      </c>
      <c r="F31" s="34">
        <f t="shared" si="3"/>
        <v>0</v>
      </c>
      <c r="G31" s="34">
        <f t="shared" si="3"/>
        <v>559</v>
      </c>
      <c r="H31" s="34">
        <f t="shared" si="3"/>
        <v>10</v>
      </c>
      <c r="I31" s="34">
        <f t="shared" si="3"/>
        <v>0</v>
      </c>
      <c r="J31" s="34">
        <f t="shared" si="3"/>
        <v>10</v>
      </c>
    </row>
    <row r="32" spans="1:10" x14ac:dyDescent="0.25">
      <c r="D32" s="6"/>
      <c r="E32" s="6"/>
    </row>
    <row r="33" spans="1:11" x14ac:dyDescent="0.25">
      <c r="A33" s="105" t="s">
        <v>47</v>
      </c>
      <c r="B33" s="106"/>
      <c r="C33" s="107"/>
      <c r="D33" s="6"/>
      <c r="E33" s="6"/>
      <c r="K33" s="59" t="s">
        <v>76</v>
      </c>
    </row>
    <row r="34" spans="1:11" x14ac:dyDescent="0.25">
      <c r="A34" s="105" t="s">
        <v>13</v>
      </c>
      <c r="B34" s="107"/>
      <c r="C34" s="20" t="s">
        <v>7</v>
      </c>
    </row>
    <row r="35" spans="1:11" x14ac:dyDescent="0.25">
      <c r="A35" s="98" t="s">
        <v>91</v>
      </c>
      <c r="B35" s="99"/>
      <c r="C35" s="66"/>
    </row>
    <row r="36" spans="1:11" x14ac:dyDescent="0.25">
      <c r="A36" s="98" t="s">
        <v>92</v>
      </c>
      <c r="B36" s="99"/>
      <c r="C36" s="66"/>
    </row>
    <row r="37" spans="1:11" x14ac:dyDescent="0.25">
      <c r="A37" s="68" t="s">
        <v>87</v>
      </c>
      <c r="B37" s="65"/>
      <c r="C37" s="66"/>
    </row>
    <row r="38" spans="1:11" x14ac:dyDescent="0.25">
      <c r="A38" s="68" t="s">
        <v>88</v>
      </c>
      <c r="B38" s="68"/>
      <c r="C38" s="66"/>
    </row>
    <row r="39" spans="1:11" x14ac:dyDescent="0.25">
      <c r="A39" s="68" t="s">
        <v>93</v>
      </c>
      <c r="B39" s="68"/>
      <c r="C39" s="66"/>
    </row>
    <row r="40" spans="1:11" x14ac:dyDescent="0.25">
      <c r="A40" s="68" t="s">
        <v>89</v>
      </c>
      <c r="B40" s="68"/>
      <c r="C40" s="66"/>
    </row>
    <row r="41" spans="1:11" x14ac:dyDescent="0.25">
      <c r="A41" s="98" t="s">
        <v>94</v>
      </c>
      <c r="B41" s="99"/>
      <c r="C41" s="66"/>
    </row>
    <row r="42" spans="1:11" x14ac:dyDescent="0.25">
      <c r="A42" s="98" t="s">
        <v>90</v>
      </c>
      <c r="B42" s="99"/>
      <c r="C42" s="66">
        <v>4648600</v>
      </c>
    </row>
    <row r="43" spans="1:11" x14ac:dyDescent="0.25">
      <c r="A43" s="98"/>
      <c r="B43" s="99"/>
      <c r="C43" s="66"/>
    </row>
    <row r="44" spans="1:11" x14ac:dyDescent="0.25">
      <c r="A44" s="98"/>
      <c r="B44" s="99"/>
      <c r="C44" s="66"/>
    </row>
    <row r="45" spans="1:11" x14ac:dyDescent="0.25">
      <c r="A45" s="98"/>
      <c r="B45" s="99"/>
      <c r="C45" s="66"/>
    </row>
    <row r="46" spans="1:11" x14ac:dyDescent="0.25">
      <c r="A46" s="98"/>
      <c r="B46" s="99"/>
      <c r="C46" s="66"/>
    </row>
    <row r="47" spans="1:11" x14ac:dyDescent="0.25">
      <c r="A47" s="98"/>
      <c r="B47" s="99"/>
      <c r="C47" s="66"/>
    </row>
    <row r="48" spans="1:11" x14ac:dyDescent="0.25">
      <c r="A48" s="98"/>
      <c r="B48" s="99"/>
      <c r="C48" s="66"/>
    </row>
    <row r="49" spans="1:3" x14ac:dyDescent="0.25">
      <c r="A49" s="98"/>
      <c r="B49" s="99"/>
      <c r="C49" s="66"/>
    </row>
    <row r="50" spans="1:3" x14ac:dyDescent="0.25">
      <c r="A50" s="98"/>
      <c r="B50" s="99"/>
      <c r="C50" s="66"/>
    </row>
    <row r="51" spans="1:3" x14ac:dyDescent="0.25">
      <c r="A51" s="98"/>
      <c r="B51" s="99"/>
      <c r="C51" s="66"/>
    </row>
    <row r="52" spans="1:3" x14ac:dyDescent="0.25">
      <c r="A52" s="98"/>
      <c r="B52" s="99"/>
      <c r="C52" s="66"/>
    </row>
    <row r="53" spans="1:3" x14ac:dyDescent="0.25">
      <c r="A53" s="98"/>
      <c r="B53" s="99"/>
      <c r="C53" s="66"/>
    </row>
    <row r="54" spans="1:3" x14ac:dyDescent="0.25">
      <c r="A54" s="98"/>
      <c r="B54" s="99"/>
      <c r="C54" s="66"/>
    </row>
    <row r="55" spans="1:3" x14ac:dyDescent="0.25">
      <c r="A55" s="98"/>
      <c r="B55" s="99"/>
      <c r="C55" s="66"/>
    </row>
    <row r="56" spans="1:3" x14ac:dyDescent="0.25">
      <c r="A56" s="102"/>
      <c r="B56" s="103"/>
      <c r="C56" s="66"/>
    </row>
    <row r="57" spans="1:3" x14ac:dyDescent="0.25">
      <c r="A57" s="102"/>
      <c r="B57" s="103"/>
      <c r="C57" s="66"/>
    </row>
    <row r="58" spans="1:3" x14ac:dyDescent="0.25">
      <c r="A58" s="102"/>
      <c r="B58" s="103"/>
      <c r="C58" s="66"/>
    </row>
    <row r="59" spans="1:3" x14ac:dyDescent="0.25">
      <c r="A59" s="102"/>
      <c r="B59" s="103"/>
      <c r="C59" s="66"/>
    </row>
    <row r="60" spans="1:3" x14ac:dyDescent="0.25">
      <c r="A60" s="100"/>
      <c r="B60" s="101"/>
      <c r="C60" s="4"/>
    </row>
    <row r="61" spans="1:3" x14ac:dyDescent="0.25">
      <c r="A61" s="112" t="s">
        <v>48</v>
      </c>
      <c r="B61" s="113"/>
      <c r="C61" s="34">
        <f>SUM(C35:C60)</f>
        <v>4648600</v>
      </c>
    </row>
    <row r="62" spans="1:3" x14ac:dyDescent="0.25">
      <c r="A62" s="114" t="s">
        <v>14</v>
      </c>
      <c r="B62" s="115"/>
      <c r="C62" s="37">
        <f>D31-C61-C68</f>
        <v>0</v>
      </c>
    </row>
    <row r="63" spans="1:3" x14ac:dyDescent="0.25">
      <c r="A63" s="28"/>
      <c r="B63" s="28"/>
      <c r="C63" s="29"/>
    </row>
    <row r="64" spans="1:3" x14ac:dyDescent="0.25">
      <c r="A64" s="105" t="s">
        <v>55</v>
      </c>
      <c r="B64" s="106"/>
      <c r="C64" s="107"/>
    </row>
    <row r="65" spans="1:5" x14ac:dyDescent="0.25">
      <c r="A65" s="20" t="s">
        <v>33</v>
      </c>
      <c r="B65" s="20" t="s">
        <v>56</v>
      </c>
      <c r="C65" s="20" t="s">
        <v>57</v>
      </c>
    </row>
    <row r="66" spans="1:5" x14ac:dyDescent="0.25">
      <c r="A66" s="30"/>
      <c r="B66" s="30"/>
      <c r="C66" s="27"/>
    </row>
    <row r="67" spans="1:5" x14ac:dyDescent="0.25">
      <c r="A67" s="31"/>
      <c r="B67" s="31"/>
      <c r="C67" s="31"/>
    </row>
    <row r="68" spans="1:5" x14ac:dyDescent="0.25">
      <c r="A68" s="112" t="s">
        <v>64</v>
      </c>
      <c r="B68" s="113"/>
      <c r="C68" s="34">
        <f>SUM(C66:C67)</f>
        <v>0</v>
      </c>
    </row>
    <row r="69" spans="1:5" x14ac:dyDescent="0.25">
      <c r="A69" s="32" t="s">
        <v>50</v>
      </c>
      <c r="B69" s="32"/>
      <c r="C69" s="9"/>
      <c r="D69" s="9"/>
      <c r="E69" s="9"/>
    </row>
    <row r="70" spans="1:5" x14ac:dyDescent="0.25">
      <c r="A70" s="9"/>
      <c r="B70" s="9"/>
      <c r="C70" s="9"/>
      <c r="D70" s="9"/>
      <c r="E70" s="9"/>
    </row>
    <row r="71" spans="1:5" x14ac:dyDescent="0.25">
      <c r="A71" s="9"/>
      <c r="B71" s="9"/>
      <c r="C71" s="9"/>
      <c r="D71" s="9"/>
      <c r="E71" s="9"/>
    </row>
  </sheetData>
  <sheetProtection password="ECC5" sheet="1" insertColumns="0" insertRows="0" insertHyperlinks="0" deleteColumns="0" deleteRows="0" selectLockedCells="1"/>
  <mergeCells count="34">
    <mergeCell ref="A60:B60"/>
    <mergeCell ref="A61:B61"/>
    <mergeCell ref="A62:B62"/>
    <mergeCell ref="A64:C64"/>
    <mergeCell ref="A68:B68"/>
    <mergeCell ref="A59:B59"/>
    <mergeCell ref="A52:B52"/>
    <mergeCell ref="A41:B41"/>
    <mergeCell ref="A46:B46"/>
    <mergeCell ref="A42:B42"/>
    <mergeCell ref="A51:B51"/>
    <mergeCell ref="A53:B53"/>
    <mergeCell ref="A54:B54"/>
    <mergeCell ref="A55:B55"/>
    <mergeCell ref="A56:B56"/>
    <mergeCell ref="A57:B57"/>
    <mergeCell ref="A45:B45"/>
    <mergeCell ref="A58:B58"/>
    <mergeCell ref="A47:B47"/>
    <mergeCell ref="A48:B48"/>
    <mergeCell ref="A49:B49"/>
    <mergeCell ref="A50:B50"/>
    <mergeCell ref="A1:A3"/>
    <mergeCell ref="B1:E1"/>
    <mergeCell ref="B2:E2"/>
    <mergeCell ref="B3:E3"/>
    <mergeCell ref="A44:B44"/>
    <mergeCell ref="A36:B36"/>
    <mergeCell ref="A21:D21"/>
    <mergeCell ref="E21:J21"/>
    <mergeCell ref="A33:C33"/>
    <mergeCell ref="A34:B34"/>
    <mergeCell ref="A35:B35"/>
    <mergeCell ref="A43:B43"/>
  </mergeCells>
  <dataValidations count="1">
    <dataValidation type="list" allowBlank="1" showInputMessage="1" showErrorMessage="1" sqref="B60 A41:A60 A35:B36 B41:B55">
      <formula1>validacion</formula1>
    </dataValidation>
  </dataValidations>
  <pageMargins left="0" right="0" top="0" bottom="0" header="0.31496062992125984" footer="0.31496062992125984"/>
  <pageSetup scale="90" orientation="portrait" r:id="rId1"/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71"/>
  <sheetViews>
    <sheetView showGridLines="0" topLeftCell="A8" workbookViewId="0">
      <selection activeCell="G51" sqref="G51"/>
    </sheetView>
  </sheetViews>
  <sheetFormatPr baseColWidth="10" defaultRowHeight="15" x14ac:dyDescent="0.25"/>
  <cols>
    <col min="1" max="1" width="23.7109375" style="3" customWidth="1"/>
    <col min="2" max="2" width="21.7109375" style="3" customWidth="1"/>
    <col min="3" max="3" width="23.7109375" style="3" customWidth="1"/>
    <col min="4" max="10" width="21.7109375" style="3" customWidth="1"/>
    <col min="11" max="16384" width="11.42578125" style="3"/>
  </cols>
  <sheetData>
    <row r="1" spans="1:5" s="16" customFormat="1" ht="18" customHeight="1" x14ac:dyDescent="0.35">
      <c r="A1" s="104"/>
      <c r="B1" s="108" t="s">
        <v>49</v>
      </c>
      <c r="C1" s="108"/>
      <c r="D1" s="108"/>
      <c r="E1" s="108"/>
    </row>
    <row r="2" spans="1:5" s="16" customFormat="1" ht="18" customHeight="1" x14ac:dyDescent="0.35">
      <c r="A2" s="104"/>
      <c r="B2" s="108" t="s">
        <v>39</v>
      </c>
      <c r="C2" s="108"/>
      <c r="D2" s="108"/>
      <c r="E2" s="108"/>
    </row>
    <row r="3" spans="1:5" s="16" customFormat="1" ht="18" customHeight="1" x14ac:dyDescent="0.25">
      <c r="A3" s="104"/>
      <c r="B3" s="109" t="s">
        <v>40</v>
      </c>
      <c r="C3" s="109"/>
      <c r="D3" s="109"/>
      <c r="E3" s="109"/>
    </row>
    <row r="5" spans="1:5" x14ac:dyDescent="0.25">
      <c r="A5" s="17" t="s">
        <v>41</v>
      </c>
      <c r="B5" s="40">
        <v>43885</v>
      </c>
      <c r="C5" s="17" t="s">
        <v>42</v>
      </c>
      <c r="D5" s="9" t="s">
        <v>97</v>
      </c>
      <c r="E5" s="9"/>
    </row>
    <row r="7" spans="1:5" x14ac:dyDescent="0.25">
      <c r="A7" s="19" t="s">
        <v>0</v>
      </c>
      <c r="B7" s="20" t="s">
        <v>1</v>
      </c>
      <c r="C7" s="20" t="s">
        <v>95</v>
      </c>
      <c r="D7" s="20" t="s">
        <v>96</v>
      </c>
    </row>
    <row r="8" spans="1:5" x14ac:dyDescent="0.25">
      <c r="A8" s="21" t="s">
        <v>2</v>
      </c>
      <c r="B8" s="4">
        <v>362115222.29000002</v>
      </c>
      <c r="C8" s="69">
        <v>362102879.25999999</v>
      </c>
      <c r="D8" s="70">
        <f t="shared" ref="D8:D15" si="0">B8-C8</f>
        <v>12343.030000030994</v>
      </c>
    </row>
    <row r="9" spans="1:5" x14ac:dyDescent="0.25">
      <c r="A9" s="21" t="s">
        <v>3</v>
      </c>
      <c r="B9" s="4">
        <v>516235508.13</v>
      </c>
      <c r="C9" s="69">
        <v>516235505.61000001</v>
      </c>
      <c r="D9" s="70">
        <f t="shared" si="0"/>
        <v>2.5199999809265137</v>
      </c>
    </row>
    <row r="10" spans="1:5" x14ac:dyDescent="0.25">
      <c r="A10" s="21" t="s">
        <v>75</v>
      </c>
      <c r="B10" s="4">
        <v>85710162.390000001</v>
      </c>
      <c r="C10" s="69">
        <v>85710162.079999998</v>
      </c>
      <c r="D10" s="70">
        <f t="shared" si="0"/>
        <v>0.31000000238418579</v>
      </c>
    </row>
    <row r="11" spans="1:5" x14ac:dyDescent="0.25">
      <c r="A11" s="21" t="s">
        <v>77</v>
      </c>
      <c r="B11" s="4"/>
      <c r="C11" s="69">
        <v>0</v>
      </c>
      <c r="D11" s="70">
        <f t="shared" si="0"/>
        <v>0</v>
      </c>
    </row>
    <row r="12" spans="1:5" x14ac:dyDescent="0.25">
      <c r="A12" s="21" t="s">
        <v>78</v>
      </c>
      <c r="B12" s="4">
        <v>129481910.43000001</v>
      </c>
      <c r="C12" s="69">
        <v>0</v>
      </c>
      <c r="D12" s="70">
        <f t="shared" si="0"/>
        <v>129481910.43000001</v>
      </c>
    </row>
    <row r="13" spans="1:5" x14ac:dyDescent="0.25">
      <c r="A13" s="21" t="s">
        <v>4</v>
      </c>
      <c r="B13" s="4">
        <v>47820115.450000003</v>
      </c>
      <c r="C13" s="69">
        <v>0</v>
      </c>
      <c r="D13" s="70">
        <f t="shared" si="0"/>
        <v>47820115.450000003</v>
      </c>
    </row>
    <row r="14" spans="1:5" x14ac:dyDescent="0.25">
      <c r="A14" s="21" t="s">
        <v>5</v>
      </c>
      <c r="B14" s="4">
        <v>17948300.66</v>
      </c>
      <c r="C14" s="69">
        <v>17948300.649999999</v>
      </c>
      <c r="D14" s="70">
        <f t="shared" si="0"/>
        <v>1.0000001639127731E-2</v>
      </c>
    </row>
    <row r="15" spans="1:5" x14ac:dyDescent="0.25">
      <c r="A15" s="21" t="s">
        <v>6</v>
      </c>
      <c r="B15" s="4">
        <v>124722251.58</v>
      </c>
      <c r="C15" s="69">
        <v>124722251.25</v>
      </c>
      <c r="D15" s="70">
        <f t="shared" si="0"/>
        <v>0.32999999821186066</v>
      </c>
    </row>
    <row r="16" spans="1:5" x14ac:dyDescent="0.25">
      <c r="A16" s="22" t="s">
        <v>7</v>
      </c>
      <c r="B16" s="34">
        <f>B8+B9+B10+B11+B12+B13+B14+B15</f>
        <v>1284033470.9300001</v>
      </c>
      <c r="C16" s="71">
        <f t="shared" ref="C16:D16" si="1">C10+C11+C12+C13+C14+C15</f>
        <v>228380713.97999999</v>
      </c>
      <c r="D16" s="71">
        <f t="shared" si="1"/>
        <v>177302026.52999997</v>
      </c>
    </row>
    <row r="18" spans="1:10" x14ac:dyDescent="0.25">
      <c r="A18" s="19" t="s">
        <v>43</v>
      </c>
      <c r="B18" s="20" t="s">
        <v>44</v>
      </c>
      <c r="C18" s="20" t="s">
        <v>8</v>
      </c>
      <c r="D18" s="20" t="s">
        <v>45</v>
      </c>
    </row>
    <row r="19" spans="1:10" x14ac:dyDescent="0.25">
      <c r="A19" s="23" t="s">
        <v>9</v>
      </c>
      <c r="B19" s="24">
        <v>305000</v>
      </c>
      <c r="C19" s="35">
        <f>B19/D19</f>
        <v>61</v>
      </c>
      <c r="D19" s="24">
        <v>5000</v>
      </c>
    </row>
    <row r="21" spans="1:10" ht="15" customHeight="1" x14ac:dyDescent="0.25">
      <c r="A21" s="105" t="s">
        <v>46</v>
      </c>
      <c r="B21" s="106"/>
      <c r="C21" s="106"/>
      <c r="D21" s="107"/>
      <c r="E21" s="110" t="s">
        <v>85</v>
      </c>
      <c r="F21" s="111"/>
      <c r="G21" s="111"/>
      <c r="H21" s="111"/>
      <c r="I21" s="111"/>
      <c r="J21" s="111"/>
    </row>
    <row r="22" spans="1:10" x14ac:dyDescent="0.25">
      <c r="A22" s="20" t="s">
        <v>0</v>
      </c>
      <c r="B22" s="20" t="s">
        <v>10</v>
      </c>
      <c r="C22" s="20" t="s">
        <v>11</v>
      </c>
      <c r="D22" s="20" t="s">
        <v>12</v>
      </c>
      <c r="E22" s="20" t="s">
        <v>80</v>
      </c>
      <c r="F22" s="20" t="s">
        <v>79</v>
      </c>
      <c r="G22" s="20" t="s">
        <v>83</v>
      </c>
      <c r="H22" s="20" t="s">
        <v>81</v>
      </c>
      <c r="I22" s="20" t="s">
        <v>82</v>
      </c>
      <c r="J22" s="20" t="s">
        <v>84</v>
      </c>
    </row>
    <row r="23" spans="1:10" x14ac:dyDescent="0.25">
      <c r="A23" s="23" t="s">
        <v>2</v>
      </c>
      <c r="B23" s="4">
        <v>3034600</v>
      </c>
      <c r="C23" s="4">
        <v>6634100</v>
      </c>
      <c r="D23" s="36">
        <f t="shared" ref="D23:D29" si="2">B23+C23</f>
        <v>9668700</v>
      </c>
      <c r="E23" s="4">
        <v>621</v>
      </c>
      <c r="F23" s="4">
        <v>1118</v>
      </c>
      <c r="G23" s="36">
        <f t="shared" ref="G23:G30" si="3">E23+F23</f>
        <v>1739</v>
      </c>
      <c r="H23" s="4"/>
      <c r="I23" s="4"/>
      <c r="J23" s="36">
        <f t="shared" ref="J23:J30" si="4">H23+I23</f>
        <v>0</v>
      </c>
    </row>
    <row r="24" spans="1:10" x14ac:dyDescent="0.25">
      <c r="A24" s="25" t="s">
        <v>3</v>
      </c>
      <c r="B24" s="4">
        <v>2172100</v>
      </c>
      <c r="C24" s="4">
        <v>1191500</v>
      </c>
      <c r="D24" s="36">
        <f>B24+C24</f>
        <v>3363600</v>
      </c>
      <c r="E24" s="4">
        <v>1727</v>
      </c>
      <c r="F24" s="4">
        <v>1666</v>
      </c>
      <c r="G24" s="36">
        <f t="shared" si="3"/>
        <v>3393</v>
      </c>
      <c r="H24" s="4">
        <v>115</v>
      </c>
      <c r="I24" s="4">
        <v>260</v>
      </c>
      <c r="J24" s="36">
        <f t="shared" si="4"/>
        <v>375</v>
      </c>
    </row>
    <row r="25" spans="1:10" x14ac:dyDescent="0.25">
      <c r="A25" s="21" t="s">
        <v>75</v>
      </c>
      <c r="B25" s="4">
        <v>4105500</v>
      </c>
      <c r="C25" s="4"/>
      <c r="D25" s="36">
        <f>B25+C25</f>
        <v>4105500</v>
      </c>
      <c r="E25" s="4">
        <v>258</v>
      </c>
      <c r="F25" s="4"/>
      <c r="G25" s="36">
        <f t="shared" si="3"/>
        <v>258</v>
      </c>
      <c r="H25" s="4">
        <v>10</v>
      </c>
      <c r="I25" s="4"/>
      <c r="J25" s="36">
        <f t="shared" si="4"/>
        <v>10</v>
      </c>
    </row>
    <row r="26" spans="1:10" x14ac:dyDescent="0.25">
      <c r="A26" s="61" t="s">
        <v>77</v>
      </c>
      <c r="B26" s="4"/>
      <c r="C26" s="4"/>
      <c r="D26" s="36">
        <f>B26+C26</f>
        <v>0</v>
      </c>
      <c r="E26" s="4"/>
      <c r="F26" s="4"/>
      <c r="G26" s="36">
        <f t="shared" si="3"/>
        <v>0</v>
      </c>
      <c r="H26" s="4"/>
      <c r="I26" s="4"/>
      <c r="J26" s="36">
        <f t="shared" si="4"/>
        <v>0</v>
      </c>
    </row>
    <row r="27" spans="1:10" x14ac:dyDescent="0.25">
      <c r="A27" s="61" t="s">
        <v>78</v>
      </c>
      <c r="B27" s="4">
        <v>6660000</v>
      </c>
      <c r="C27" s="4"/>
      <c r="D27" s="36">
        <f t="shared" si="2"/>
        <v>6660000</v>
      </c>
      <c r="E27" s="4">
        <v>451</v>
      </c>
      <c r="F27" s="4"/>
      <c r="G27" s="36">
        <f t="shared" si="3"/>
        <v>451</v>
      </c>
      <c r="H27" s="4"/>
      <c r="I27" s="4"/>
      <c r="J27" s="36">
        <f t="shared" si="4"/>
        <v>0</v>
      </c>
    </row>
    <row r="28" spans="1:10" x14ac:dyDescent="0.25">
      <c r="A28" s="23" t="s">
        <v>4</v>
      </c>
      <c r="B28" s="4">
        <v>39400</v>
      </c>
      <c r="C28" s="4">
        <v>179500</v>
      </c>
      <c r="D28" s="36">
        <f t="shared" si="2"/>
        <v>218900</v>
      </c>
      <c r="E28" s="4">
        <v>48</v>
      </c>
      <c r="F28" s="4">
        <v>297</v>
      </c>
      <c r="G28" s="36">
        <f t="shared" si="3"/>
        <v>345</v>
      </c>
      <c r="H28" s="4"/>
      <c r="I28" s="4"/>
      <c r="J28" s="36">
        <f t="shared" si="4"/>
        <v>0</v>
      </c>
    </row>
    <row r="29" spans="1:10" x14ac:dyDescent="0.25">
      <c r="A29" s="23" t="s">
        <v>5</v>
      </c>
      <c r="B29" s="4">
        <v>111400</v>
      </c>
      <c r="C29" s="4">
        <v>296500</v>
      </c>
      <c r="D29" s="36">
        <f t="shared" si="2"/>
        <v>407900</v>
      </c>
      <c r="E29" s="4">
        <v>46</v>
      </c>
      <c r="F29" s="4">
        <v>37</v>
      </c>
      <c r="G29" s="36">
        <f t="shared" si="3"/>
        <v>83</v>
      </c>
      <c r="H29" s="4"/>
      <c r="I29" s="4"/>
      <c r="J29" s="36">
        <f t="shared" si="4"/>
        <v>0</v>
      </c>
    </row>
    <row r="30" spans="1:10" x14ac:dyDescent="0.25">
      <c r="A30" s="23" t="s">
        <v>6</v>
      </c>
      <c r="B30" s="4">
        <v>8236200</v>
      </c>
      <c r="C30" s="4"/>
      <c r="D30" s="36">
        <f>B30+C30</f>
        <v>8236200</v>
      </c>
      <c r="E30" s="4">
        <v>449</v>
      </c>
      <c r="F30" s="4"/>
      <c r="G30" s="36">
        <f t="shared" si="3"/>
        <v>449</v>
      </c>
      <c r="H30" s="4">
        <v>20</v>
      </c>
      <c r="I30" s="4"/>
      <c r="J30" s="36">
        <f t="shared" si="4"/>
        <v>20</v>
      </c>
    </row>
    <row r="31" spans="1:10" x14ac:dyDescent="0.25">
      <c r="A31" s="26" t="s">
        <v>7</v>
      </c>
      <c r="B31" s="34">
        <f t="shared" ref="B31:J31" si="5">SUM(B23:B30)</f>
        <v>24359200</v>
      </c>
      <c r="C31" s="34">
        <f t="shared" si="5"/>
        <v>8301600</v>
      </c>
      <c r="D31" s="34">
        <f t="shared" si="5"/>
        <v>32660800</v>
      </c>
      <c r="E31" s="34">
        <f t="shared" si="5"/>
        <v>3600</v>
      </c>
      <c r="F31" s="34">
        <f t="shared" si="5"/>
        <v>3118</v>
      </c>
      <c r="G31" s="34">
        <f t="shared" si="5"/>
        <v>6718</v>
      </c>
      <c r="H31" s="34">
        <f t="shared" si="5"/>
        <v>145</v>
      </c>
      <c r="I31" s="34">
        <f t="shared" si="5"/>
        <v>260</v>
      </c>
      <c r="J31" s="34">
        <f t="shared" si="5"/>
        <v>405</v>
      </c>
    </row>
    <row r="32" spans="1:10" x14ac:dyDescent="0.25">
      <c r="D32" s="6"/>
      <c r="E32" s="6"/>
    </row>
    <row r="33" spans="1:11" x14ac:dyDescent="0.25">
      <c r="A33" s="105" t="s">
        <v>47</v>
      </c>
      <c r="B33" s="106"/>
      <c r="C33" s="107"/>
      <c r="D33" s="6"/>
      <c r="E33" s="6"/>
      <c r="K33" s="59" t="s">
        <v>76</v>
      </c>
    </row>
    <row r="34" spans="1:11" x14ac:dyDescent="0.25">
      <c r="A34" s="105" t="s">
        <v>13</v>
      </c>
      <c r="B34" s="107"/>
      <c r="C34" s="20" t="s">
        <v>7</v>
      </c>
    </row>
    <row r="35" spans="1:11" x14ac:dyDescent="0.25">
      <c r="A35" s="98" t="s">
        <v>91</v>
      </c>
      <c r="B35" s="99"/>
      <c r="C35" s="66">
        <v>11189700</v>
      </c>
    </row>
    <row r="36" spans="1:11" x14ac:dyDescent="0.25">
      <c r="A36" s="98" t="s">
        <v>92</v>
      </c>
      <c r="B36" s="99"/>
      <c r="C36" s="66">
        <v>3363600</v>
      </c>
    </row>
    <row r="37" spans="1:11" x14ac:dyDescent="0.25">
      <c r="A37" s="68" t="s">
        <v>87</v>
      </c>
      <c r="B37" s="65"/>
      <c r="C37" s="66">
        <v>219900</v>
      </c>
    </row>
    <row r="38" spans="1:11" x14ac:dyDescent="0.25">
      <c r="A38" s="68" t="s">
        <v>88</v>
      </c>
      <c r="B38" s="68"/>
      <c r="C38" s="66">
        <v>407900</v>
      </c>
    </row>
    <row r="39" spans="1:11" x14ac:dyDescent="0.25">
      <c r="A39" s="68" t="s">
        <v>93</v>
      </c>
      <c r="B39" s="68"/>
      <c r="C39" s="66">
        <v>4104500</v>
      </c>
    </row>
    <row r="40" spans="1:11" x14ac:dyDescent="0.25">
      <c r="A40" s="68" t="s">
        <v>89</v>
      </c>
      <c r="B40" s="68"/>
      <c r="C40" s="66">
        <v>8236200</v>
      </c>
    </row>
    <row r="41" spans="1:11" x14ac:dyDescent="0.25">
      <c r="A41" s="98" t="s">
        <v>94</v>
      </c>
      <c r="B41" s="99"/>
      <c r="C41" s="66"/>
    </row>
    <row r="42" spans="1:11" x14ac:dyDescent="0.25">
      <c r="A42" s="98" t="s">
        <v>90</v>
      </c>
      <c r="B42" s="99"/>
      <c r="C42" s="66">
        <v>6660000</v>
      </c>
    </row>
    <row r="43" spans="1:11" x14ac:dyDescent="0.25">
      <c r="A43" s="98"/>
      <c r="B43" s="99"/>
      <c r="C43" s="66"/>
      <c r="D43" s="116" t="s">
        <v>98</v>
      </c>
      <c r="E43" s="117"/>
    </row>
    <row r="44" spans="1:11" x14ac:dyDescent="0.25">
      <c r="A44" s="98"/>
      <c r="B44" s="99"/>
      <c r="C44" s="66"/>
      <c r="D44" s="72" t="s">
        <v>86</v>
      </c>
      <c r="E44" s="73" t="s">
        <v>86</v>
      </c>
    </row>
    <row r="45" spans="1:11" x14ac:dyDescent="0.25">
      <c r="A45" s="98"/>
      <c r="B45" s="99"/>
      <c r="C45" s="66"/>
      <c r="D45" s="72" t="s">
        <v>99</v>
      </c>
      <c r="E45" s="73">
        <v>18</v>
      </c>
    </row>
    <row r="46" spans="1:11" x14ac:dyDescent="0.25">
      <c r="A46" s="98"/>
      <c r="B46" s="99"/>
      <c r="C46" s="66"/>
      <c r="D46" s="72" t="s">
        <v>100</v>
      </c>
      <c r="E46" s="73">
        <v>9</v>
      </c>
    </row>
    <row r="47" spans="1:11" x14ac:dyDescent="0.25">
      <c r="A47" s="98"/>
      <c r="B47" s="99"/>
      <c r="C47" s="66"/>
      <c r="D47" s="74" t="s">
        <v>101</v>
      </c>
      <c r="E47" s="73">
        <v>62</v>
      </c>
    </row>
    <row r="48" spans="1:11" x14ac:dyDescent="0.25">
      <c r="A48" s="98"/>
      <c r="B48" s="99"/>
      <c r="C48" s="66"/>
      <c r="D48" s="74" t="s">
        <v>102</v>
      </c>
      <c r="E48" s="75">
        <v>37</v>
      </c>
    </row>
    <row r="49" spans="1:5" x14ac:dyDescent="0.25">
      <c r="A49" s="98"/>
      <c r="B49" s="99"/>
      <c r="C49" s="66"/>
      <c r="D49" s="74"/>
      <c r="E49" s="76"/>
    </row>
    <row r="50" spans="1:5" x14ac:dyDescent="0.25">
      <c r="A50" s="98"/>
      <c r="B50" s="99"/>
      <c r="C50" s="66"/>
      <c r="D50" s="77" t="s">
        <v>105</v>
      </c>
      <c r="E50" s="78">
        <v>1639000</v>
      </c>
    </row>
    <row r="51" spans="1:5" x14ac:dyDescent="0.25">
      <c r="A51" s="98"/>
      <c r="B51" s="99"/>
      <c r="C51" s="66"/>
      <c r="D51" s="77" t="s">
        <v>103</v>
      </c>
      <c r="E51" s="79">
        <v>3566000</v>
      </c>
    </row>
    <row r="52" spans="1:5" x14ac:dyDescent="0.25">
      <c r="A52" s="98"/>
      <c r="B52" s="99"/>
      <c r="C52" s="66"/>
      <c r="D52" s="80" t="s">
        <v>104</v>
      </c>
      <c r="E52" s="81">
        <v>6540000</v>
      </c>
    </row>
    <row r="53" spans="1:5" x14ac:dyDescent="0.25">
      <c r="A53" s="98"/>
      <c r="B53" s="99"/>
      <c r="C53" s="66"/>
      <c r="D53" s="77" t="s">
        <v>7</v>
      </c>
      <c r="E53" s="82">
        <f>E50+E51+E52</f>
        <v>11745000</v>
      </c>
    </row>
    <row r="54" spans="1:5" x14ac:dyDescent="0.25">
      <c r="A54" s="98"/>
      <c r="B54" s="99"/>
      <c r="C54" s="66"/>
    </row>
    <row r="55" spans="1:5" x14ac:dyDescent="0.25">
      <c r="A55" s="98"/>
      <c r="B55" s="99"/>
      <c r="C55" s="66"/>
    </row>
    <row r="56" spans="1:5" x14ac:dyDescent="0.25">
      <c r="A56" s="102"/>
      <c r="B56" s="103"/>
      <c r="C56" s="66"/>
    </row>
    <row r="57" spans="1:5" x14ac:dyDescent="0.25">
      <c r="A57" s="102"/>
      <c r="B57" s="103"/>
      <c r="C57" s="66"/>
    </row>
    <row r="58" spans="1:5" x14ac:dyDescent="0.25">
      <c r="A58" s="102"/>
      <c r="B58" s="103"/>
      <c r="C58" s="66"/>
    </row>
    <row r="59" spans="1:5" x14ac:dyDescent="0.25">
      <c r="A59" s="102"/>
      <c r="B59" s="103"/>
      <c r="C59" s="66"/>
    </row>
    <row r="60" spans="1:5" x14ac:dyDescent="0.25">
      <c r="A60" s="100"/>
      <c r="B60" s="101"/>
      <c r="C60" s="4"/>
    </row>
    <row r="61" spans="1:5" x14ac:dyDescent="0.25">
      <c r="A61" s="112" t="s">
        <v>48</v>
      </c>
      <c r="B61" s="113"/>
      <c r="C61" s="34">
        <f>SUM(C35:C60)</f>
        <v>34181800</v>
      </c>
    </row>
    <row r="62" spans="1:5" x14ac:dyDescent="0.25">
      <c r="A62" s="114" t="s">
        <v>14</v>
      </c>
      <c r="B62" s="115"/>
      <c r="C62" s="37">
        <f>D31-C61-C68</f>
        <v>-1521000</v>
      </c>
      <c r="D62" s="3" t="s">
        <v>106</v>
      </c>
    </row>
    <row r="63" spans="1:5" x14ac:dyDescent="0.25">
      <c r="A63" s="28"/>
      <c r="B63" s="28"/>
      <c r="C63" s="29"/>
    </row>
    <row r="64" spans="1:5" x14ac:dyDescent="0.25">
      <c r="A64" s="105" t="s">
        <v>55</v>
      </c>
      <c r="B64" s="106"/>
      <c r="C64" s="107"/>
    </row>
    <row r="65" spans="1:5" x14ac:dyDescent="0.25">
      <c r="A65" s="20" t="s">
        <v>33</v>
      </c>
      <c r="B65" s="20" t="s">
        <v>56</v>
      </c>
      <c r="C65" s="20" t="s">
        <v>57</v>
      </c>
    </row>
    <row r="66" spans="1:5" x14ac:dyDescent="0.25">
      <c r="A66" s="30"/>
      <c r="B66" s="30"/>
      <c r="C66" s="27"/>
    </row>
    <row r="67" spans="1:5" x14ac:dyDescent="0.25">
      <c r="A67" s="31"/>
      <c r="B67" s="31"/>
      <c r="C67" s="31"/>
    </row>
    <row r="68" spans="1:5" x14ac:dyDescent="0.25">
      <c r="A68" s="112" t="s">
        <v>64</v>
      </c>
      <c r="B68" s="113"/>
      <c r="C68" s="34">
        <f>SUM(C66:C67)</f>
        <v>0</v>
      </c>
    </row>
    <row r="69" spans="1:5" x14ac:dyDescent="0.25">
      <c r="A69" s="32" t="s">
        <v>50</v>
      </c>
      <c r="B69" s="32"/>
      <c r="C69" s="9"/>
      <c r="D69" s="9"/>
      <c r="E69" s="9"/>
    </row>
    <row r="70" spans="1:5" x14ac:dyDescent="0.25">
      <c r="A70" s="9"/>
      <c r="B70" s="9"/>
      <c r="C70" s="9"/>
      <c r="D70" s="9"/>
      <c r="E70" s="9"/>
    </row>
    <row r="71" spans="1:5" x14ac:dyDescent="0.25">
      <c r="A71" s="9"/>
      <c r="B71" s="9"/>
      <c r="C71" s="9"/>
      <c r="D71" s="9"/>
      <c r="E71" s="9"/>
    </row>
  </sheetData>
  <sheetProtection password="ECC5" sheet="1" insertColumns="0" insertRows="0" insertHyperlinks="0" deleteColumns="0" deleteRows="0" selectLockedCells="1"/>
  <mergeCells count="35">
    <mergeCell ref="A60:B60"/>
    <mergeCell ref="A61:B61"/>
    <mergeCell ref="A62:B62"/>
    <mergeCell ref="A64:C64"/>
    <mergeCell ref="A68:B68"/>
    <mergeCell ref="A59:B59"/>
    <mergeCell ref="A52:B52"/>
    <mergeCell ref="A46:B46"/>
    <mergeCell ref="A41:B41"/>
    <mergeCell ref="A42:B42"/>
    <mergeCell ref="A51:B51"/>
    <mergeCell ref="A53:B53"/>
    <mergeCell ref="A54:B54"/>
    <mergeCell ref="A55:B55"/>
    <mergeCell ref="A56:B56"/>
    <mergeCell ref="A57:B57"/>
    <mergeCell ref="A45:B45"/>
    <mergeCell ref="A58:B58"/>
    <mergeCell ref="A47:B47"/>
    <mergeCell ref="A48:B48"/>
    <mergeCell ref="A49:B49"/>
    <mergeCell ref="A50:B50"/>
    <mergeCell ref="A1:A3"/>
    <mergeCell ref="B1:E1"/>
    <mergeCell ref="B2:E2"/>
    <mergeCell ref="B3:E3"/>
    <mergeCell ref="A44:B44"/>
    <mergeCell ref="A36:B36"/>
    <mergeCell ref="A21:D21"/>
    <mergeCell ref="E21:J21"/>
    <mergeCell ref="A33:C33"/>
    <mergeCell ref="A34:B34"/>
    <mergeCell ref="D43:E43"/>
    <mergeCell ref="A35:B35"/>
    <mergeCell ref="A43:B43"/>
  </mergeCells>
  <dataValidations count="1">
    <dataValidation type="list" allowBlank="1" showInputMessage="1" showErrorMessage="1" sqref="B60 A41:A60 A35:B36 B41:B55">
      <formula1>validacion</formula1>
    </dataValidation>
  </dataValidations>
  <pageMargins left="0" right="0" top="0" bottom="0" header="0.31496062992125984" footer="0.31496062992125984"/>
  <pageSetup scale="90" orientation="portrait" r:id="rId1"/>
  <drawing r:id="rId2"/>
  <legacy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71"/>
  <sheetViews>
    <sheetView showGridLines="0" topLeftCell="F1" workbookViewId="0">
      <selection activeCell="E24" sqref="E24"/>
    </sheetView>
  </sheetViews>
  <sheetFormatPr baseColWidth="10" defaultRowHeight="15" x14ac:dyDescent="0.25"/>
  <cols>
    <col min="1" max="1" width="23.7109375" style="3" customWidth="1"/>
    <col min="2" max="10" width="21.7109375" style="3" customWidth="1"/>
    <col min="11" max="16384" width="11.42578125" style="3"/>
  </cols>
  <sheetData>
    <row r="1" spans="1:5" s="16" customFormat="1" ht="18" customHeight="1" x14ac:dyDescent="0.35">
      <c r="A1" s="104"/>
      <c r="B1" s="108" t="s">
        <v>49</v>
      </c>
      <c r="C1" s="108"/>
      <c r="D1" s="108"/>
      <c r="E1" s="108"/>
    </row>
    <row r="2" spans="1:5" s="16" customFormat="1" ht="18" customHeight="1" x14ac:dyDescent="0.35">
      <c r="A2" s="104"/>
      <c r="B2" s="108" t="s">
        <v>39</v>
      </c>
      <c r="C2" s="108"/>
      <c r="D2" s="108"/>
      <c r="E2" s="108"/>
    </row>
    <row r="3" spans="1:5" s="16" customFormat="1" ht="18" customHeight="1" x14ac:dyDescent="0.25">
      <c r="A3" s="104"/>
      <c r="B3" s="109" t="s">
        <v>40</v>
      </c>
      <c r="C3" s="109"/>
      <c r="D3" s="109"/>
      <c r="E3" s="109"/>
    </row>
    <row r="5" spans="1:5" x14ac:dyDescent="0.25">
      <c r="A5" s="17" t="s">
        <v>41</v>
      </c>
      <c r="B5" s="40">
        <v>43886</v>
      </c>
      <c r="C5" s="17" t="s">
        <v>42</v>
      </c>
      <c r="D5" s="9" t="s">
        <v>97</v>
      </c>
      <c r="E5" s="9"/>
    </row>
    <row r="7" spans="1:5" x14ac:dyDescent="0.25">
      <c r="A7" s="19" t="s">
        <v>0</v>
      </c>
      <c r="B7" s="20" t="s">
        <v>1</v>
      </c>
      <c r="C7" s="20" t="s">
        <v>95</v>
      </c>
      <c r="D7" s="20" t="s">
        <v>96</v>
      </c>
    </row>
    <row r="8" spans="1:5" x14ac:dyDescent="0.25">
      <c r="A8" s="21" t="s">
        <v>2</v>
      </c>
      <c r="B8" s="4">
        <v>338153088.66000003</v>
      </c>
      <c r="C8" s="69">
        <v>338416408.14999998</v>
      </c>
      <c r="D8" s="70">
        <f t="shared" ref="D8:D15" si="0">B8-C8</f>
        <v>-263319.48999994993</v>
      </c>
    </row>
    <row r="9" spans="1:5" x14ac:dyDescent="0.25">
      <c r="A9" s="21" t="s">
        <v>3</v>
      </c>
      <c r="B9" s="4">
        <v>486027033.13999999</v>
      </c>
      <c r="C9" s="69">
        <v>484413598.52999997</v>
      </c>
      <c r="D9" s="70">
        <f t="shared" si="0"/>
        <v>1613434.6100000143</v>
      </c>
    </row>
    <row r="10" spans="1:5" x14ac:dyDescent="0.25">
      <c r="A10" s="21" t="s">
        <v>75</v>
      </c>
      <c r="B10" s="4">
        <v>62588837.75</v>
      </c>
      <c r="C10" s="69">
        <v>62588837.530000001</v>
      </c>
      <c r="D10" s="70">
        <f t="shared" si="0"/>
        <v>0.2199999988079071</v>
      </c>
    </row>
    <row r="11" spans="1:5" x14ac:dyDescent="0.25">
      <c r="A11" s="21" t="s">
        <v>77</v>
      </c>
      <c r="B11" s="4"/>
      <c r="C11" s="69">
        <v>0</v>
      </c>
      <c r="D11" s="70">
        <f t="shared" si="0"/>
        <v>0</v>
      </c>
    </row>
    <row r="12" spans="1:5" x14ac:dyDescent="0.25">
      <c r="A12" s="21" t="s">
        <v>78</v>
      </c>
      <c r="B12" s="4">
        <v>144041224.53</v>
      </c>
      <c r="C12" s="69">
        <v>144041224.16</v>
      </c>
      <c r="D12" s="70">
        <f t="shared" si="0"/>
        <v>0.37000000476837158</v>
      </c>
    </row>
    <row r="13" spans="1:5" x14ac:dyDescent="0.25">
      <c r="A13" s="21" t="s">
        <v>4</v>
      </c>
      <c r="B13" s="4">
        <v>46368642.859999999</v>
      </c>
      <c r="C13" s="69">
        <v>46368642.859999999</v>
      </c>
      <c r="D13" s="70">
        <f t="shared" si="0"/>
        <v>0</v>
      </c>
    </row>
    <row r="14" spans="1:5" x14ac:dyDescent="0.25">
      <c r="A14" s="21" t="s">
        <v>5</v>
      </c>
      <c r="B14" s="4">
        <v>11114914.01</v>
      </c>
      <c r="C14" s="69">
        <v>11114914</v>
      </c>
      <c r="D14" s="70">
        <f t="shared" si="0"/>
        <v>9.9999997764825821E-3</v>
      </c>
    </row>
    <row r="15" spans="1:5" x14ac:dyDescent="0.25">
      <c r="A15" s="21" t="s">
        <v>6</v>
      </c>
      <c r="B15" s="4">
        <v>153215096.05000001</v>
      </c>
      <c r="C15" s="69">
        <v>153215095.37</v>
      </c>
      <c r="D15" s="70">
        <f t="shared" si="0"/>
        <v>0.68000000715255737</v>
      </c>
    </row>
    <row r="16" spans="1:5" x14ac:dyDescent="0.25">
      <c r="A16" s="22" t="s">
        <v>7</v>
      </c>
      <c r="B16" s="34">
        <f>B8+B9+B10+B11+B12+B13+B14+B15</f>
        <v>1241508836.9999998</v>
      </c>
      <c r="C16" s="71">
        <f t="shared" ref="C16:D16" si="1">C10+C11+C12+C13+C14+C15</f>
        <v>417328713.92000002</v>
      </c>
      <c r="D16" s="71">
        <f t="shared" si="1"/>
        <v>1.2800000105053186</v>
      </c>
    </row>
    <row r="18" spans="1:10" x14ac:dyDescent="0.25">
      <c r="A18" s="19" t="s">
        <v>43</v>
      </c>
      <c r="B18" s="20" t="s">
        <v>44</v>
      </c>
      <c r="C18" s="20" t="s">
        <v>8</v>
      </c>
      <c r="D18" s="20" t="s">
        <v>45</v>
      </c>
    </row>
    <row r="19" spans="1:10" x14ac:dyDescent="0.25">
      <c r="A19" s="23" t="s">
        <v>9</v>
      </c>
      <c r="B19" s="24">
        <v>340000</v>
      </c>
      <c r="C19" s="35">
        <f>B19/D19</f>
        <v>68</v>
      </c>
      <c r="D19" s="24">
        <v>5000</v>
      </c>
    </row>
    <row r="21" spans="1:10" ht="15" customHeight="1" x14ac:dyDescent="0.25">
      <c r="A21" s="105" t="s">
        <v>46</v>
      </c>
      <c r="B21" s="106"/>
      <c r="C21" s="106"/>
      <c r="D21" s="107"/>
      <c r="E21" s="110" t="s">
        <v>85</v>
      </c>
      <c r="F21" s="111"/>
      <c r="G21" s="111"/>
      <c r="H21" s="111"/>
      <c r="I21" s="111"/>
      <c r="J21" s="111"/>
    </row>
    <row r="22" spans="1:10" x14ac:dyDescent="0.25">
      <c r="A22" s="20" t="s">
        <v>0</v>
      </c>
      <c r="B22" s="20" t="s">
        <v>10</v>
      </c>
      <c r="C22" s="20" t="s">
        <v>11</v>
      </c>
      <c r="D22" s="20" t="s">
        <v>12</v>
      </c>
      <c r="E22" s="20" t="s">
        <v>80</v>
      </c>
      <c r="F22" s="20" t="s">
        <v>79</v>
      </c>
      <c r="G22" s="20" t="s">
        <v>83</v>
      </c>
      <c r="H22" s="20" t="s">
        <v>81</v>
      </c>
      <c r="I22" s="20" t="s">
        <v>82</v>
      </c>
      <c r="J22" s="20" t="s">
        <v>84</v>
      </c>
    </row>
    <row r="23" spans="1:10" x14ac:dyDescent="0.25">
      <c r="A23" s="23" t="s">
        <v>2</v>
      </c>
      <c r="B23" s="4">
        <v>1448400</v>
      </c>
      <c r="C23" s="4">
        <v>4529300</v>
      </c>
      <c r="D23" s="36">
        <f t="shared" ref="D23:D29" si="2">B23+C23</f>
        <v>5977700</v>
      </c>
      <c r="E23" s="4">
        <v>632</v>
      </c>
      <c r="F23" s="4">
        <v>1171</v>
      </c>
      <c r="G23" s="36">
        <f t="shared" ref="G23:G30" si="3">E23+F23</f>
        <v>1803</v>
      </c>
      <c r="H23" s="4">
        <v>2</v>
      </c>
      <c r="I23" s="4"/>
      <c r="J23" s="36">
        <f t="shared" ref="J23:J30" si="4">H23+I23</f>
        <v>2</v>
      </c>
    </row>
    <row r="24" spans="1:10" x14ac:dyDescent="0.25">
      <c r="A24" s="25" t="s">
        <v>3</v>
      </c>
      <c r="B24" s="4">
        <v>741000</v>
      </c>
      <c r="C24" s="4">
        <v>3942400</v>
      </c>
      <c r="D24" s="36">
        <f>B24+C24</f>
        <v>4683400</v>
      </c>
      <c r="E24" s="4">
        <v>1234</v>
      </c>
      <c r="F24" s="4">
        <v>1604</v>
      </c>
      <c r="G24" s="36">
        <f t="shared" si="3"/>
        <v>2838</v>
      </c>
      <c r="H24" s="4">
        <v>375</v>
      </c>
      <c r="I24" s="4">
        <v>150</v>
      </c>
      <c r="J24" s="36">
        <f t="shared" si="4"/>
        <v>525</v>
      </c>
    </row>
    <row r="25" spans="1:10" x14ac:dyDescent="0.25">
      <c r="A25" s="21" t="s">
        <v>75</v>
      </c>
      <c r="B25" s="4">
        <v>6619200</v>
      </c>
      <c r="C25" s="4"/>
      <c r="D25" s="36">
        <f>B25+C25</f>
        <v>6619200</v>
      </c>
      <c r="E25" s="4">
        <v>258</v>
      </c>
      <c r="F25" s="4"/>
      <c r="G25" s="36">
        <f t="shared" si="3"/>
        <v>258</v>
      </c>
      <c r="H25" s="4"/>
      <c r="I25" s="4"/>
      <c r="J25" s="36">
        <f t="shared" si="4"/>
        <v>0</v>
      </c>
    </row>
    <row r="26" spans="1:10" x14ac:dyDescent="0.25">
      <c r="A26" s="61" t="s">
        <v>77</v>
      </c>
      <c r="B26" s="4"/>
      <c r="C26" s="4"/>
      <c r="D26" s="36">
        <f>B26+C26</f>
        <v>0</v>
      </c>
      <c r="E26" s="4"/>
      <c r="F26" s="4"/>
      <c r="G26" s="36">
        <f t="shared" si="3"/>
        <v>0</v>
      </c>
      <c r="H26" s="4"/>
      <c r="I26" s="4"/>
      <c r="J26" s="36">
        <f t="shared" si="4"/>
        <v>0</v>
      </c>
    </row>
    <row r="27" spans="1:10" x14ac:dyDescent="0.25">
      <c r="A27" s="61" t="s">
        <v>78</v>
      </c>
      <c r="B27" s="4">
        <v>5396000</v>
      </c>
      <c r="C27" s="4"/>
      <c r="D27" s="36">
        <f t="shared" si="2"/>
        <v>5396000</v>
      </c>
      <c r="E27" s="4"/>
      <c r="F27" s="4">
        <v>604</v>
      </c>
      <c r="G27" s="36">
        <f t="shared" si="3"/>
        <v>604</v>
      </c>
      <c r="H27" s="4"/>
      <c r="I27" s="4"/>
      <c r="J27" s="36">
        <f t="shared" si="4"/>
        <v>0</v>
      </c>
    </row>
    <row r="28" spans="1:10" x14ac:dyDescent="0.25">
      <c r="A28" s="23" t="s">
        <v>4</v>
      </c>
      <c r="B28" s="4">
        <v>137000</v>
      </c>
      <c r="C28" s="4">
        <v>1944200</v>
      </c>
      <c r="D28" s="36">
        <f t="shared" si="2"/>
        <v>2081200</v>
      </c>
      <c r="E28" s="4">
        <v>65</v>
      </c>
      <c r="F28" s="4">
        <v>186</v>
      </c>
      <c r="G28" s="36">
        <f t="shared" si="3"/>
        <v>251</v>
      </c>
      <c r="H28" s="4"/>
      <c r="I28" s="4"/>
      <c r="J28" s="36">
        <f t="shared" si="4"/>
        <v>0</v>
      </c>
    </row>
    <row r="29" spans="1:10" x14ac:dyDescent="0.25">
      <c r="A29" s="23" t="s">
        <v>5</v>
      </c>
      <c r="B29" s="4">
        <v>274000</v>
      </c>
      <c r="C29" s="4">
        <v>560500</v>
      </c>
      <c r="D29" s="36">
        <f t="shared" si="2"/>
        <v>834500</v>
      </c>
      <c r="E29" s="4">
        <v>13</v>
      </c>
      <c r="F29" s="4">
        <v>24</v>
      </c>
      <c r="G29" s="36">
        <f t="shared" si="3"/>
        <v>37</v>
      </c>
      <c r="H29" s="4"/>
      <c r="I29" s="4"/>
      <c r="J29" s="36">
        <f t="shared" si="4"/>
        <v>0</v>
      </c>
    </row>
    <row r="30" spans="1:10" x14ac:dyDescent="0.25">
      <c r="A30" s="23" t="s">
        <v>6</v>
      </c>
      <c r="B30" s="4">
        <v>4836400</v>
      </c>
      <c r="C30" s="4"/>
      <c r="D30" s="36">
        <f>B30+C30</f>
        <v>4836400</v>
      </c>
      <c r="E30" s="4">
        <v>687</v>
      </c>
      <c r="F30" s="4"/>
      <c r="G30" s="36">
        <f t="shared" si="3"/>
        <v>687</v>
      </c>
      <c r="H30" s="4">
        <v>100</v>
      </c>
      <c r="I30" s="4"/>
      <c r="J30" s="36">
        <f t="shared" si="4"/>
        <v>100</v>
      </c>
    </row>
    <row r="31" spans="1:10" x14ac:dyDescent="0.25">
      <c r="A31" s="26" t="s">
        <v>7</v>
      </c>
      <c r="B31" s="34">
        <f t="shared" ref="B31:J31" si="5">SUM(B23:B30)</f>
        <v>19452000</v>
      </c>
      <c r="C31" s="34">
        <f t="shared" si="5"/>
        <v>10976400</v>
      </c>
      <c r="D31" s="34">
        <f t="shared" si="5"/>
        <v>30428400</v>
      </c>
      <c r="E31" s="34">
        <f t="shared" si="5"/>
        <v>2889</v>
      </c>
      <c r="F31" s="34">
        <f t="shared" si="5"/>
        <v>3589</v>
      </c>
      <c r="G31" s="34">
        <f t="shared" si="5"/>
        <v>6478</v>
      </c>
      <c r="H31" s="34">
        <f t="shared" si="5"/>
        <v>477</v>
      </c>
      <c r="I31" s="34">
        <f t="shared" si="5"/>
        <v>150</v>
      </c>
      <c r="J31" s="34">
        <f t="shared" si="5"/>
        <v>627</v>
      </c>
    </row>
    <row r="32" spans="1:10" x14ac:dyDescent="0.25">
      <c r="D32" s="6"/>
      <c r="E32" s="6"/>
    </row>
    <row r="33" spans="1:11" x14ac:dyDescent="0.25">
      <c r="A33" s="105" t="s">
        <v>47</v>
      </c>
      <c r="B33" s="106"/>
      <c r="C33" s="107"/>
      <c r="D33" s="6"/>
      <c r="E33" s="6"/>
      <c r="K33" s="59" t="s">
        <v>76</v>
      </c>
    </row>
    <row r="34" spans="1:11" x14ac:dyDescent="0.25">
      <c r="A34" s="105" t="s">
        <v>13</v>
      </c>
      <c r="B34" s="107"/>
      <c r="C34" s="20" t="s">
        <v>7</v>
      </c>
    </row>
    <row r="35" spans="1:11" x14ac:dyDescent="0.25">
      <c r="A35" s="98" t="s">
        <v>91</v>
      </c>
      <c r="B35" s="99"/>
      <c r="C35" s="66">
        <v>8057700</v>
      </c>
    </row>
    <row r="36" spans="1:11" x14ac:dyDescent="0.25">
      <c r="A36" s="98" t="s">
        <v>92</v>
      </c>
      <c r="B36" s="99"/>
      <c r="C36" s="66">
        <v>4683400</v>
      </c>
    </row>
    <row r="37" spans="1:11" x14ac:dyDescent="0.25">
      <c r="A37" s="68" t="s">
        <v>87</v>
      </c>
      <c r="B37" s="65"/>
      <c r="C37" s="66">
        <v>2081200</v>
      </c>
    </row>
    <row r="38" spans="1:11" x14ac:dyDescent="0.25">
      <c r="A38" s="68" t="s">
        <v>88</v>
      </c>
      <c r="B38" s="68"/>
      <c r="C38" s="66">
        <v>834500</v>
      </c>
    </row>
    <row r="39" spans="1:11" x14ac:dyDescent="0.25">
      <c r="A39" s="68" t="s">
        <v>93</v>
      </c>
      <c r="B39" s="68"/>
      <c r="C39" s="66">
        <v>6619200</v>
      </c>
    </row>
    <row r="40" spans="1:11" x14ac:dyDescent="0.25">
      <c r="A40" s="68" t="s">
        <v>89</v>
      </c>
      <c r="B40" s="68"/>
      <c r="C40" s="66">
        <v>4836400</v>
      </c>
    </row>
    <row r="41" spans="1:11" x14ac:dyDescent="0.25">
      <c r="A41" s="98" t="s">
        <v>94</v>
      </c>
      <c r="B41" s="99"/>
      <c r="C41" s="66"/>
      <c r="D41" s="116" t="s">
        <v>98</v>
      </c>
      <c r="E41" s="117"/>
    </row>
    <row r="42" spans="1:11" x14ac:dyDescent="0.25">
      <c r="A42" s="98" t="s">
        <v>90</v>
      </c>
      <c r="B42" s="99"/>
      <c r="C42" s="66">
        <v>5396000</v>
      </c>
      <c r="D42" s="72" t="s">
        <v>86</v>
      </c>
      <c r="E42" s="73" t="s">
        <v>86</v>
      </c>
    </row>
    <row r="43" spans="1:11" x14ac:dyDescent="0.25">
      <c r="A43" s="98"/>
      <c r="B43" s="99"/>
      <c r="C43" s="66"/>
      <c r="D43" s="72" t="s">
        <v>99</v>
      </c>
      <c r="E43" s="73">
        <v>13</v>
      </c>
    </row>
    <row r="44" spans="1:11" x14ac:dyDescent="0.25">
      <c r="A44" s="98"/>
      <c r="B44" s="99"/>
      <c r="C44" s="66"/>
      <c r="D44" s="72" t="s">
        <v>100</v>
      </c>
      <c r="E44" s="73">
        <v>1</v>
      </c>
    </row>
    <row r="45" spans="1:11" x14ac:dyDescent="0.25">
      <c r="A45" s="98"/>
      <c r="B45" s="99"/>
      <c r="C45" s="66"/>
      <c r="D45" s="74" t="s">
        <v>101</v>
      </c>
      <c r="E45" s="73">
        <v>68</v>
      </c>
    </row>
    <row r="46" spans="1:11" x14ac:dyDescent="0.25">
      <c r="A46" s="98"/>
      <c r="B46" s="99"/>
      <c r="C46" s="66"/>
      <c r="D46" s="74" t="s">
        <v>102</v>
      </c>
      <c r="E46" s="75">
        <v>40</v>
      </c>
    </row>
    <row r="47" spans="1:11" x14ac:dyDescent="0.25">
      <c r="A47" s="98"/>
      <c r="B47" s="99"/>
      <c r="C47" s="66"/>
      <c r="D47" s="74"/>
      <c r="E47" s="76"/>
    </row>
    <row r="48" spans="1:11" x14ac:dyDescent="0.25">
      <c r="A48" s="98"/>
      <c r="B48" s="99"/>
      <c r="C48" s="66"/>
      <c r="D48" s="77" t="s">
        <v>108</v>
      </c>
      <c r="E48" s="78">
        <v>1788000</v>
      </c>
    </row>
    <row r="49" spans="1:5" x14ac:dyDescent="0.25">
      <c r="A49" s="98"/>
      <c r="B49" s="99"/>
      <c r="C49" s="66"/>
      <c r="D49" s="77" t="s">
        <v>103</v>
      </c>
      <c r="E49" s="79">
        <v>2833500</v>
      </c>
    </row>
    <row r="50" spans="1:5" x14ac:dyDescent="0.25">
      <c r="A50" s="98"/>
      <c r="B50" s="99"/>
      <c r="C50" s="66"/>
      <c r="D50" s="80" t="s">
        <v>104</v>
      </c>
      <c r="E50" s="81">
        <v>6881500</v>
      </c>
    </row>
    <row r="51" spans="1:5" x14ac:dyDescent="0.25">
      <c r="A51" s="98"/>
      <c r="B51" s="99"/>
      <c r="C51" s="66"/>
      <c r="D51" s="77" t="s">
        <v>7</v>
      </c>
      <c r="E51" s="82">
        <f>E48+E49+E50</f>
        <v>11503000</v>
      </c>
    </row>
    <row r="52" spans="1:5" x14ac:dyDescent="0.25">
      <c r="A52" s="98"/>
      <c r="B52" s="99"/>
      <c r="C52" s="66"/>
    </row>
    <row r="53" spans="1:5" x14ac:dyDescent="0.25">
      <c r="A53" s="98"/>
      <c r="B53" s="99"/>
      <c r="C53" s="66"/>
    </row>
    <row r="54" spans="1:5" x14ac:dyDescent="0.25">
      <c r="A54" s="98"/>
      <c r="B54" s="99"/>
      <c r="C54" s="66"/>
    </row>
    <row r="55" spans="1:5" x14ac:dyDescent="0.25">
      <c r="A55" s="98"/>
      <c r="B55" s="99"/>
      <c r="C55" s="66"/>
    </row>
    <row r="56" spans="1:5" x14ac:dyDescent="0.25">
      <c r="A56" s="102"/>
      <c r="B56" s="103"/>
      <c r="C56" s="66"/>
    </row>
    <row r="57" spans="1:5" x14ac:dyDescent="0.25">
      <c r="A57" s="102"/>
      <c r="B57" s="103"/>
      <c r="C57" s="66"/>
    </row>
    <row r="58" spans="1:5" x14ac:dyDescent="0.25">
      <c r="A58" s="102"/>
      <c r="B58" s="103"/>
      <c r="C58" s="66"/>
    </row>
    <row r="59" spans="1:5" x14ac:dyDescent="0.25">
      <c r="A59" s="102"/>
      <c r="B59" s="103"/>
      <c r="C59" s="66"/>
    </row>
    <row r="60" spans="1:5" x14ac:dyDescent="0.25">
      <c r="A60" s="100"/>
      <c r="B60" s="101"/>
      <c r="C60" s="4"/>
    </row>
    <row r="61" spans="1:5" x14ac:dyDescent="0.25">
      <c r="A61" s="112" t="s">
        <v>48</v>
      </c>
      <c r="B61" s="113"/>
      <c r="C61" s="34">
        <f>SUM(C35:C60)</f>
        <v>32508400</v>
      </c>
    </row>
    <row r="62" spans="1:5" x14ac:dyDescent="0.25">
      <c r="A62" s="114" t="s">
        <v>14</v>
      </c>
      <c r="B62" s="115"/>
      <c r="C62" s="37">
        <f>D31-C61-C68</f>
        <v>-2080000</v>
      </c>
      <c r="D62" s="3" t="s">
        <v>107</v>
      </c>
    </row>
    <row r="63" spans="1:5" x14ac:dyDescent="0.25">
      <c r="A63" s="28"/>
      <c r="B63" s="28"/>
      <c r="C63" s="29"/>
    </row>
    <row r="64" spans="1:5" x14ac:dyDescent="0.25">
      <c r="A64" s="105" t="s">
        <v>55</v>
      </c>
      <c r="B64" s="106"/>
      <c r="C64" s="107"/>
    </row>
    <row r="65" spans="1:5" x14ac:dyDescent="0.25">
      <c r="A65" s="20" t="s">
        <v>33</v>
      </c>
      <c r="B65" s="20" t="s">
        <v>56</v>
      </c>
      <c r="C65" s="20" t="s">
        <v>57</v>
      </c>
    </row>
    <row r="66" spans="1:5" x14ac:dyDescent="0.25">
      <c r="A66" s="30"/>
      <c r="B66" s="30"/>
      <c r="C66" s="27"/>
    </row>
    <row r="67" spans="1:5" x14ac:dyDescent="0.25">
      <c r="A67" s="31"/>
      <c r="B67" s="31"/>
      <c r="C67" s="31"/>
    </row>
    <row r="68" spans="1:5" x14ac:dyDescent="0.25">
      <c r="A68" s="112" t="s">
        <v>64</v>
      </c>
      <c r="B68" s="113"/>
      <c r="C68" s="34">
        <f>SUM(C66:C67)</f>
        <v>0</v>
      </c>
    </row>
    <row r="69" spans="1:5" x14ac:dyDescent="0.25">
      <c r="A69" s="32" t="s">
        <v>50</v>
      </c>
      <c r="B69" s="32"/>
      <c r="C69" s="9"/>
      <c r="D69" s="9"/>
      <c r="E69" s="9"/>
    </row>
    <row r="70" spans="1:5" x14ac:dyDescent="0.25">
      <c r="A70" s="9"/>
      <c r="B70" s="9"/>
      <c r="C70" s="9"/>
      <c r="D70" s="9"/>
      <c r="E70" s="9"/>
    </row>
    <row r="71" spans="1:5" x14ac:dyDescent="0.25">
      <c r="A71" s="9"/>
      <c r="B71" s="9"/>
      <c r="C71" s="9"/>
      <c r="D71" s="9"/>
      <c r="E71" s="9"/>
    </row>
  </sheetData>
  <sheetProtection password="ECC5" sheet="1" insertColumns="0" insertRows="0" insertHyperlinks="0" deleteColumns="0" deleteRows="0" selectLockedCells="1"/>
  <mergeCells count="35">
    <mergeCell ref="A60:B60"/>
    <mergeCell ref="A61:B61"/>
    <mergeCell ref="A62:B62"/>
    <mergeCell ref="A64:C64"/>
    <mergeCell ref="A68:B68"/>
    <mergeCell ref="A59:B59"/>
    <mergeCell ref="A52:B52"/>
    <mergeCell ref="A41:B41"/>
    <mergeCell ref="A46:B46"/>
    <mergeCell ref="A42:B42"/>
    <mergeCell ref="A51:B51"/>
    <mergeCell ref="A53:B53"/>
    <mergeCell ref="A54:B54"/>
    <mergeCell ref="A55:B55"/>
    <mergeCell ref="A56:B56"/>
    <mergeCell ref="A57:B57"/>
    <mergeCell ref="A45:B45"/>
    <mergeCell ref="A58:B58"/>
    <mergeCell ref="A47:B47"/>
    <mergeCell ref="A48:B48"/>
    <mergeCell ref="A49:B49"/>
    <mergeCell ref="A50:B50"/>
    <mergeCell ref="A1:A3"/>
    <mergeCell ref="B1:E1"/>
    <mergeCell ref="B2:E2"/>
    <mergeCell ref="B3:E3"/>
    <mergeCell ref="A44:B44"/>
    <mergeCell ref="A36:B36"/>
    <mergeCell ref="A21:D21"/>
    <mergeCell ref="E21:J21"/>
    <mergeCell ref="A33:C33"/>
    <mergeCell ref="A34:B34"/>
    <mergeCell ref="D41:E41"/>
    <mergeCell ref="A35:B35"/>
    <mergeCell ref="A43:B43"/>
  </mergeCells>
  <dataValidations count="1">
    <dataValidation type="list" allowBlank="1" showInputMessage="1" showErrorMessage="1" sqref="B60 A41:A60 A35:B36 B41:B55">
      <formula1>validacion</formula1>
    </dataValidation>
  </dataValidations>
  <pageMargins left="0" right="0" top="0" bottom="0" header="0.31496062992125984" footer="0.31496062992125984"/>
  <pageSetup scale="90" orientation="portrait" r:id="rId1"/>
  <drawing r:id="rId2"/>
  <legacy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71"/>
  <sheetViews>
    <sheetView showGridLines="0" tabSelected="1" topLeftCell="A10" workbookViewId="0">
      <selection activeCell="F24" sqref="F24"/>
    </sheetView>
  </sheetViews>
  <sheetFormatPr baseColWidth="10" defaultRowHeight="15" x14ac:dyDescent="0.25"/>
  <cols>
    <col min="1" max="1" width="23.7109375" style="3" customWidth="1"/>
    <col min="2" max="10" width="21.7109375" style="3" customWidth="1"/>
    <col min="11" max="16384" width="11.42578125" style="3"/>
  </cols>
  <sheetData>
    <row r="1" spans="1:5" s="16" customFormat="1" ht="18" customHeight="1" x14ac:dyDescent="0.35">
      <c r="A1" s="104"/>
      <c r="B1" s="108" t="s">
        <v>49</v>
      </c>
      <c r="C1" s="108"/>
      <c r="D1" s="108"/>
      <c r="E1" s="108"/>
    </row>
    <row r="2" spans="1:5" s="16" customFormat="1" ht="18" customHeight="1" x14ac:dyDescent="0.35">
      <c r="A2" s="104"/>
      <c r="B2" s="108" t="s">
        <v>39</v>
      </c>
      <c r="C2" s="108"/>
      <c r="D2" s="108"/>
      <c r="E2" s="108"/>
    </row>
    <row r="3" spans="1:5" s="16" customFormat="1" ht="18" customHeight="1" x14ac:dyDescent="0.25">
      <c r="A3" s="104"/>
      <c r="B3" s="109" t="s">
        <v>40</v>
      </c>
      <c r="C3" s="109"/>
      <c r="D3" s="109"/>
      <c r="E3" s="109"/>
    </row>
    <row r="5" spans="1:5" x14ac:dyDescent="0.25">
      <c r="A5" s="17" t="s">
        <v>41</v>
      </c>
      <c r="B5" s="40">
        <v>43887</v>
      </c>
      <c r="C5" s="17" t="s">
        <v>42</v>
      </c>
      <c r="D5" s="9" t="s">
        <v>109</v>
      </c>
      <c r="E5" s="9"/>
    </row>
    <row r="7" spans="1:5" x14ac:dyDescent="0.25">
      <c r="A7" s="19" t="s">
        <v>0</v>
      </c>
      <c r="B7" s="20" t="s">
        <v>1</v>
      </c>
      <c r="C7" s="20" t="s">
        <v>95</v>
      </c>
      <c r="D7" s="20" t="s">
        <v>96</v>
      </c>
    </row>
    <row r="8" spans="1:5" x14ac:dyDescent="0.25">
      <c r="A8" s="21" t="s">
        <v>2</v>
      </c>
      <c r="B8" s="4">
        <v>235111972.44999999</v>
      </c>
      <c r="C8" s="69">
        <v>235109436.63999999</v>
      </c>
      <c r="D8" s="70">
        <f t="shared" ref="D8:D15" si="0">B8-C8</f>
        <v>2535.8100000023842</v>
      </c>
    </row>
    <row r="9" spans="1:5" x14ac:dyDescent="0.25">
      <c r="A9" s="21" t="s">
        <v>3</v>
      </c>
      <c r="B9" s="4">
        <v>398179018.79000002</v>
      </c>
      <c r="C9" s="69">
        <v>397463022.93000001</v>
      </c>
      <c r="D9" s="70">
        <f t="shared" si="0"/>
        <v>715995.86000001431</v>
      </c>
    </row>
    <row r="10" spans="1:5" x14ac:dyDescent="0.25">
      <c r="A10" s="21" t="s">
        <v>75</v>
      </c>
      <c r="B10" s="4">
        <v>59977524.759999998</v>
      </c>
      <c r="C10" s="69">
        <v>59977524.579999998</v>
      </c>
      <c r="D10" s="70">
        <f t="shared" si="0"/>
        <v>0.17999999970197678</v>
      </c>
    </row>
    <row r="11" spans="1:5" x14ac:dyDescent="0.25">
      <c r="A11" s="21" t="s">
        <v>77</v>
      </c>
      <c r="B11" s="4"/>
      <c r="C11" s="69">
        <v>0</v>
      </c>
      <c r="D11" s="70">
        <f t="shared" si="0"/>
        <v>0</v>
      </c>
    </row>
    <row r="12" spans="1:5" x14ac:dyDescent="0.25">
      <c r="A12" s="21" t="s">
        <v>78</v>
      </c>
      <c r="B12" s="4">
        <v>146549758.77000001</v>
      </c>
      <c r="C12" s="69">
        <v>146549758.43000001</v>
      </c>
      <c r="D12" s="70">
        <f t="shared" si="0"/>
        <v>0.34000000357627869</v>
      </c>
    </row>
    <row r="13" spans="1:5" x14ac:dyDescent="0.25">
      <c r="A13" s="21" t="s">
        <v>4</v>
      </c>
      <c r="B13" s="4">
        <v>29301385.420000002</v>
      </c>
      <c r="C13" s="69">
        <v>29301385.420000002</v>
      </c>
      <c r="D13" s="70">
        <f t="shared" si="0"/>
        <v>0</v>
      </c>
    </row>
    <row r="14" spans="1:5" x14ac:dyDescent="0.25">
      <c r="A14" s="21" t="s">
        <v>5</v>
      </c>
      <c r="B14" s="4">
        <v>16719824.890000001</v>
      </c>
      <c r="C14" s="69">
        <v>16719824.880000001</v>
      </c>
      <c r="D14" s="70">
        <f t="shared" si="0"/>
        <v>9.9999997764825821E-3</v>
      </c>
    </row>
    <row r="15" spans="1:5" x14ac:dyDescent="0.25">
      <c r="A15" s="21" t="s">
        <v>6</v>
      </c>
      <c r="B15" s="4">
        <v>113714743.89</v>
      </c>
      <c r="C15" s="69">
        <v>113714743.52</v>
      </c>
      <c r="D15" s="70">
        <f t="shared" si="0"/>
        <v>0.37000000476837158</v>
      </c>
    </row>
    <row r="16" spans="1:5" x14ac:dyDescent="0.25">
      <c r="A16" s="22" t="s">
        <v>7</v>
      </c>
      <c r="B16" s="34">
        <f>B8+B9+B10+B11+B12+B13+B14+B15</f>
        <v>999554228.96999991</v>
      </c>
      <c r="C16" s="71">
        <f t="shared" ref="C16:D16" si="1">C10+C11+C12+C13+C14+C15</f>
        <v>366263236.82999998</v>
      </c>
      <c r="D16" s="71">
        <f t="shared" si="1"/>
        <v>0.90000000782310963</v>
      </c>
    </row>
    <row r="18" spans="1:10" x14ac:dyDescent="0.25">
      <c r="A18" s="19" t="s">
        <v>43</v>
      </c>
      <c r="B18" s="20" t="s">
        <v>44</v>
      </c>
      <c r="C18" s="20" t="s">
        <v>8</v>
      </c>
      <c r="D18" s="20" t="s">
        <v>45</v>
      </c>
    </row>
    <row r="19" spans="1:10" x14ac:dyDescent="0.25">
      <c r="A19" s="23" t="s">
        <v>9</v>
      </c>
      <c r="B19" s="24">
        <v>235000</v>
      </c>
      <c r="C19" s="35">
        <f>B19/D19</f>
        <v>47</v>
      </c>
      <c r="D19" s="24">
        <v>5000</v>
      </c>
    </row>
    <row r="21" spans="1:10" ht="15" customHeight="1" x14ac:dyDescent="0.25">
      <c r="A21" s="105" t="s">
        <v>46</v>
      </c>
      <c r="B21" s="106"/>
      <c r="C21" s="106"/>
      <c r="D21" s="107"/>
      <c r="E21" s="110" t="s">
        <v>85</v>
      </c>
      <c r="F21" s="111"/>
      <c r="G21" s="111"/>
      <c r="H21" s="111"/>
      <c r="I21" s="111"/>
      <c r="J21" s="111"/>
    </row>
    <row r="22" spans="1:10" x14ac:dyDescent="0.25">
      <c r="A22" s="20" t="s">
        <v>0</v>
      </c>
      <c r="B22" s="20" t="s">
        <v>10</v>
      </c>
      <c r="C22" s="20" t="s">
        <v>11</v>
      </c>
      <c r="D22" s="20" t="s">
        <v>12</v>
      </c>
      <c r="E22" s="20" t="s">
        <v>80</v>
      </c>
      <c r="F22" s="20" t="s">
        <v>79</v>
      </c>
      <c r="G22" s="20" t="s">
        <v>83</v>
      </c>
      <c r="H22" s="20" t="s">
        <v>81</v>
      </c>
      <c r="I22" s="20" t="s">
        <v>82</v>
      </c>
      <c r="J22" s="20" t="s">
        <v>84</v>
      </c>
    </row>
    <row r="23" spans="1:10" x14ac:dyDescent="0.25">
      <c r="A23" s="23" t="s">
        <v>2</v>
      </c>
      <c r="B23" s="4">
        <v>539700</v>
      </c>
      <c r="C23" s="4">
        <v>3044800</v>
      </c>
      <c r="D23" s="36">
        <f t="shared" ref="D23:D29" si="2">B23+C23</f>
        <v>3584500</v>
      </c>
      <c r="E23" s="4">
        <v>327</v>
      </c>
      <c r="F23" s="4">
        <v>714</v>
      </c>
      <c r="G23" s="36">
        <f t="shared" ref="G23:G30" si="3">E23+F23</f>
        <v>1041</v>
      </c>
      <c r="H23" s="4"/>
      <c r="I23" s="4">
        <v>40</v>
      </c>
      <c r="J23" s="36">
        <f t="shared" ref="J23:J30" si="4">H23+I23</f>
        <v>40</v>
      </c>
    </row>
    <row r="24" spans="1:10" x14ac:dyDescent="0.25">
      <c r="A24" s="25" t="s">
        <v>3</v>
      </c>
      <c r="B24" s="4">
        <v>2215500</v>
      </c>
      <c r="C24" s="4">
        <v>3463900</v>
      </c>
      <c r="D24" s="36">
        <f>B24+C24</f>
        <v>5679400</v>
      </c>
      <c r="E24" s="4">
        <v>770</v>
      </c>
      <c r="F24" s="4">
        <v>1578</v>
      </c>
      <c r="G24" s="36">
        <f t="shared" si="3"/>
        <v>2348</v>
      </c>
      <c r="H24" s="4">
        <v>50</v>
      </c>
      <c r="I24" s="4">
        <v>150</v>
      </c>
      <c r="J24" s="36">
        <f t="shared" si="4"/>
        <v>200</v>
      </c>
    </row>
    <row r="25" spans="1:10" x14ac:dyDescent="0.25">
      <c r="A25" s="21" t="s">
        <v>75</v>
      </c>
      <c r="B25" s="4">
        <v>2928300</v>
      </c>
      <c r="C25" s="4"/>
      <c r="D25" s="36">
        <f>B25+C25</f>
        <v>2928300</v>
      </c>
      <c r="E25" s="4">
        <v>148</v>
      </c>
      <c r="F25" s="4"/>
      <c r="G25" s="36">
        <f t="shared" si="3"/>
        <v>148</v>
      </c>
      <c r="H25" s="4">
        <v>12</v>
      </c>
      <c r="I25" s="4"/>
      <c r="J25" s="36">
        <f t="shared" si="4"/>
        <v>12</v>
      </c>
    </row>
    <row r="26" spans="1:10" x14ac:dyDescent="0.25">
      <c r="A26" s="61" t="s">
        <v>77</v>
      </c>
      <c r="B26" s="4"/>
      <c r="C26" s="4"/>
      <c r="D26" s="36">
        <f>B26+C26</f>
        <v>0</v>
      </c>
      <c r="E26" s="4"/>
      <c r="F26" s="4"/>
      <c r="G26" s="36">
        <f t="shared" si="3"/>
        <v>0</v>
      </c>
      <c r="H26" s="4"/>
      <c r="I26" s="4"/>
      <c r="J26" s="36">
        <f t="shared" si="4"/>
        <v>0</v>
      </c>
    </row>
    <row r="27" spans="1:10" x14ac:dyDescent="0.25">
      <c r="A27" s="61" t="s">
        <v>78</v>
      </c>
      <c r="B27" s="4">
        <v>6762800</v>
      </c>
      <c r="C27" s="4"/>
      <c r="D27" s="36">
        <f t="shared" si="2"/>
        <v>6762800</v>
      </c>
      <c r="E27" s="4">
        <v>586</v>
      </c>
      <c r="F27" s="4"/>
      <c r="G27" s="36">
        <f t="shared" si="3"/>
        <v>586</v>
      </c>
      <c r="H27" s="4"/>
      <c r="I27" s="4"/>
      <c r="J27" s="36">
        <f t="shared" si="4"/>
        <v>0</v>
      </c>
    </row>
    <row r="28" spans="1:10" x14ac:dyDescent="0.25">
      <c r="A28" s="23" t="s">
        <v>4</v>
      </c>
      <c r="B28" s="4"/>
      <c r="C28" s="4">
        <v>72000</v>
      </c>
      <c r="D28" s="36">
        <f t="shared" si="2"/>
        <v>72000</v>
      </c>
      <c r="E28" s="4">
        <v>29</v>
      </c>
      <c r="F28" s="4">
        <v>97</v>
      </c>
      <c r="G28" s="36">
        <f t="shared" si="3"/>
        <v>126</v>
      </c>
      <c r="H28" s="4"/>
      <c r="I28" s="4"/>
      <c r="J28" s="36">
        <f t="shared" si="4"/>
        <v>0</v>
      </c>
    </row>
    <row r="29" spans="1:10" x14ac:dyDescent="0.25">
      <c r="A29" s="23" t="s">
        <v>5</v>
      </c>
      <c r="B29" s="4"/>
      <c r="C29" s="4">
        <v>201800</v>
      </c>
      <c r="D29" s="36">
        <f t="shared" si="2"/>
        <v>201800</v>
      </c>
      <c r="E29" s="4">
        <v>22</v>
      </c>
      <c r="F29" s="4">
        <v>35</v>
      </c>
      <c r="G29" s="36">
        <f t="shared" si="3"/>
        <v>57</v>
      </c>
      <c r="H29" s="4"/>
      <c r="I29" s="4"/>
      <c r="J29" s="36">
        <f t="shared" si="4"/>
        <v>0</v>
      </c>
    </row>
    <row r="30" spans="1:10" x14ac:dyDescent="0.25">
      <c r="A30" s="23" t="s">
        <v>6</v>
      </c>
      <c r="B30" s="4">
        <v>3471700</v>
      </c>
      <c r="C30" s="4"/>
      <c r="D30" s="36">
        <f>B30+C30</f>
        <v>3471700</v>
      </c>
      <c r="E30" s="4">
        <v>466</v>
      </c>
      <c r="F30" s="4"/>
      <c r="G30" s="36">
        <f t="shared" si="3"/>
        <v>466</v>
      </c>
      <c r="H30" s="4"/>
      <c r="I30" s="4"/>
      <c r="J30" s="36">
        <f t="shared" si="4"/>
        <v>0</v>
      </c>
    </row>
    <row r="31" spans="1:10" x14ac:dyDescent="0.25">
      <c r="A31" s="26" t="s">
        <v>7</v>
      </c>
      <c r="B31" s="34">
        <f t="shared" ref="B31:J31" si="5">SUM(B23:B30)</f>
        <v>15918000</v>
      </c>
      <c r="C31" s="34">
        <f t="shared" si="5"/>
        <v>6782500</v>
      </c>
      <c r="D31" s="34">
        <f t="shared" si="5"/>
        <v>22700500</v>
      </c>
      <c r="E31" s="34">
        <f t="shared" si="5"/>
        <v>2348</v>
      </c>
      <c r="F31" s="34">
        <f t="shared" si="5"/>
        <v>2424</v>
      </c>
      <c r="G31" s="34">
        <f t="shared" si="5"/>
        <v>4772</v>
      </c>
      <c r="H31" s="34">
        <f t="shared" si="5"/>
        <v>62</v>
      </c>
      <c r="I31" s="34">
        <f t="shared" si="5"/>
        <v>190</v>
      </c>
      <c r="J31" s="34">
        <f t="shared" si="5"/>
        <v>252</v>
      </c>
    </row>
    <row r="32" spans="1:10" x14ac:dyDescent="0.25">
      <c r="D32" s="6"/>
      <c r="E32" s="6"/>
    </row>
    <row r="33" spans="1:11" x14ac:dyDescent="0.25">
      <c r="A33" s="105" t="s">
        <v>47</v>
      </c>
      <c r="B33" s="106"/>
      <c r="C33" s="107"/>
      <c r="D33" s="6"/>
      <c r="E33" s="6"/>
      <c r="K33" s="59" t="s">
        <v>76</v>
      </c>
    </row>
    <row r="34" spans="1:11" x14ac:dyDescent="0.25">
      <c r="A34" s="105" t="s">
        <v>13</v>
      </c>
      <c r="B34" s="107"/>
      <c r="C34" s="20" t="s">
        <v>7</v>
      </c>
      <c r="D34" s="116" t="s">
        <v>98</v>
      </c>
      <c r="E34" s="117"/>
    </row>
    <row r="35" spans="1:11" x14ac:dyDescent="0.25">
      <c r="A35" s="98" t="s">
        <v>91</v>
      </c>
      <c r="B35" s="99"/>
      <c r="C35" s="66">
        <v>4802000</v>
      </c>
      <c r="D35" s="72" t="s">
        <v>86</v>
      </c>
      <c r="E35" s="73" t="s">
        <v>86</v>
      </c>
    </row>
    <row r="36" spans="1:11" x14ac:dyDescent="0.25">
      <c r="A36" s="98" t="s">
        <v>92</v>
      </c>
      <c r="B36" s="99"/>
      <c r="C36" s="66">
        <v>5679400</v>
      </c>
      <c r="D36" s="72" t="s">
        <v>99</v>
      </c>
      <c r="E36" s="73">
        <v>14</v>
      </c>
    </row>
    <row r="37" spans="1:11" x14ac:dyDescent="0.25">
      <c r="A37" s="68" t="s">
        <v>87</v>
      </c>
      <c r="B37" s="65"/>
      <c r="C37" s="66">
        <v>72000</v>
      </c>
      <c r="D37" s="72" t="s">
        <v>100</v>
      </c>
      <c r="E37" s="73">
        <v>4</v>
      </c>
    </row>
    <row r="38" spans="1:11" x14ac:dyDescent="0.25">
      <c r="A38" s="68" t="s">
        <v>88</v>
      </c>
      <c r="B38" s="68"/>
      <c r="C38" s="66">
        <v>201800</v>
      </c>
      <c r="D38" s="74" t="s">
        <v>101</v>
      </c>
      <c r="E38" s="73">
        <v>26</v>
      </c>
    </row>
    <row r="39" spans="1:11" x14ac:dyDescent="0.25">
      <c r="A39" s="68" t="s">
        <v>93</v>
      </c>
      <c r="B39" s="68"/>
      <c r="C39" s="66">
        <v>2928300</v>
      </c>
      <c r="D39" s="74" t="s">
        <v>102</v>
      </c>
      <c r="E39" s="75">
        <v>20</v>
      </c>
    </row>
    <row r="40" spans="1:11" x14ac:dyDescent="0.25">
      <c r="A40" s="68" t="s">
        <v>89</v>
      </c>
      <c r="B40" s="68"/>
      <c r="C40" s="66">
        <v>3471700</v>
      </c>
      <c r="D40" s="74"/>
      <c r="E40" s="76"/>
    </row>
    <row r="41" spans="1:11" x14ac:dyDescent="0.25">
      <c r="A41" s="98" t="s">
        <v>94</v>
      </c>
      <c r="B41" s="99"/>
      <c r="C41" s="66"/>
      <c r="D41" s="77" t="s">
        <v>110</v>
      </c>
      <c r="E41" s="78">
        <v>441000</v>
      </c>
    </row>
    <row r="42" spans="1:11" x14ac:dyDescent="0.25">
      <c r="A42" s="98" t="s">
        <v>90</v>
      </c>
      <c r="B42" s="99"/>
      <c r="C42" s="66">
        <v>6762800</v>
      </c>
      <c r="D42" s="77" t="s">
        <v>103</v>
      </c>
      <c r="E42" s="79">
        <v>836000</v>
      </c>
    </row>
    <row r="43" spans="1:11" x14ac:dyDescent="0.25">
      <c r="A43" s="98"/>
      <c r="B43" s="99"/>
      <c r="C43" s="66"/>
      <c r="D43" s="80" t="s">
        <v>104</v>
      </c>
      <c r="E43" s="81">
        <v>4579000</v>
      </c>
    </row>
    <row r="44" spans="1:11" x14ac:dyDescent="0.25">
      <c r="A44" s="98"/>
      <c r="B44" s="99"/>
      <c r="C44" s="66"/>
      <c r="D44" s="77" t="s">
        <v>7</v>
      </c>
      <c r="E44" s="82">
        <f>E41+E42+E43</f>
        <v>5856000</v>
      </c>
    </row>
    <row r="45" spans="1:11" x14ac:dyDescent="0.25">
      <c r="A45" s="98"/>
      <c r="B45" s="99"/>
      <c r="C45" s="66"/>
    </row>
    <row r="46" spans="1:11" x14ac:dyDescent="0.25">
      <c r="A46" s="98"/>
      <c r="B46" s="99"/>
      <c r="C46" s="66"/>
    </row>
    <row r="47" spans="1:11" x14ac:dyDescent="0.25">
      <c r="A47" s="98"/>
      <c r="B47" s="99"/>
      <c r="C47" s="66"/>
    </row>
    <row r="48" spans="1:11" x14ac:dyDescent="0.25">
      <c r="A48" s="98"/>
      <c r="B48" s="99"/>
      <c r="C48" s="66"/>
    </row>
    <row r="49" spans="1:4" x14ac:dyDescent="0.25">
      <c r="A49" s="98"/>
      <c r="B49" s="99"/>
      <c r="C49" s="66"/>
    </row>
    <row r="50" spans="1:4" x14ac:dyDescent="0.25">
      <c r="A50" s="98"/>
      <c r="B50" s="99"/>
      <c r="C50" s="66"/>
    </row>
    <row r="51" spans="1:4" x14ac:dyDescent="0.25">
      <c r="A51" s="98"/>
      <c r="B51" s="99"/>
      <c r="C51" s="66"/>
    </row>
    <row r="52" spans="1:4" x14ac:dyDescent="0.25">
      <c r="A52" s="98"/>
      <c r="B52" s="99"/>
      <c r="C52" s="66"/>
    </row>
    <row r="53" spans="1:4" x14ac:dyDescent="0.25">
      <c r="A53" s="98"/>
      <c r="B53" s="99"/>
      <c r="C53" s="66"/>
    </row>
    <row r="54" spans="1:4" x14ac:dyDescent="0.25">
      <c r="A54" s="98"/>
      <c r="B54" s="99"/>
      <c r="C54" s="66"/>
    </row>
    <row r="55" spans="1:4" x14ac:dyDescent="0.25">
      <c r="A55" s="98"/>
      <c r="B55" s="99"/>
      <c r="C55" s="66"/>
    </row>
    <row r="56" spans="1:4" x14ac:dyDescent="0.25">
      <c r="A56" s="102"/>
      <c r="B56" s="103"/>
      <c r="C56" s="66"/>
    </row>
    <row r="57" spans="1:4" x14ac:dyDescent="0.25">
      <c r="A57" s="102"/>
      <c r="B57" s="103"/>
      <c r="C57" s="66"/>
    </row>
    <row r="58" spans="1:4" x14ac:dyDescent="0.25">
      <c r="A58" s="102"/>
      <c r="B58" s="103"/>
      <c r="C58" s="66"/>
    </row>
    <row r="59" spans="1:4" x14ac:dyDescent="0.25">
      <c r="A59" s="102"/>
      <c r="B59" s="103"/>
      <c r="C59" s="66"/>
    </row>
    <row r="60" spans="1:4" x14ac:dyDescent="0.25">
      <c r="A60" s="100"/>
      <c r="B60" s="101"/>
      <c r="C60" s="4"/>
    </row>
    <row r="61" spans="1:4" x14ac:dyDescent="0.25">
      <c r="A61" s="112" t="s">
        <v>48</v>
      </c>
      <c r="B61" s="113"/>
      <c r="C61" s="34">
        <f>SUM(C35:C60)</f>
        <v>23918000</v>
      </c>
    </row>
    <row r="62" spans="1:4" x14ac:dyDescent="0.25">
      <c r="A62" s="114" t="s">
        <v>14</v>
      </c>
      <c r="B62" s="115"/>
      <c r="C62" s="37">
        <f>D31-C61-C68</f>
        <v>-1217500</v>
      </c>
      <c r="D62" s="3" t="s">
        <v>111</v>
      </c>
    </row>
    <row r="63" spans="1:4" x14ac:dyDescent="0.25">
      <c r="A63" s="28"/>
      <c r="B63" s="28"/>
      <c r="C63" s="29"/>
    </row>
    <row r="64" spans="1:4" x14ac:dyDescent="0.25">
      <c r="A64" s="105" t="s">
        <v>55</v>
      </c>
      <c r="B64" s="106"/>
      <c r="C64" s="107"/>
    </row>
    <row r="65" spans="1:5" x14ac:dyDescent="0.25">
      <c r="A65" s="20" t="s">
        <v>33</v>
      </c>
      <c r="B65" s="20" t="s">
        <v>56</v>
      </c>
      <c r="C65" s="20" t="s">
        <v>57</v>
      </c>
    </row>
    <row r="66" spans="1:5" x14ac:dyDescent="0.25">
      <c r="A66" s="30"/>
      <c r="B66" s="30"/>
      <c r="C66" s="27"/>
    </row>
    <row r="67" spans="1:5" x14ac:dyDescent="0.25">
      <c r="A67" s="31"/>
      <c r="B67" s="31"/>
      <c r="C67" s="31"/>
    </row>
    <row r="68" spans="1:5" x14ac:dyDescent="0.25">
      <c r="A68" s="112" t="s">
        <v>64</v>
      </c>
      <c r="B68" s="113"/>
      <c r="C68" s="34">
        <f>SUM(C66:C67)</f>
        <v>0</v>
      </c>
    </row>
    <row r="69" spans="1:5" x14ac:dyDescent="0.25">
      <c r="A69" s="32" t="s">
        <v>50</v>
      </c>
      <c r="B69" s="32"/>
      <c r="C69" s="9"/>
      <c r="D69" s="9"/>
      <c r="E69" s="9"/>
    </row>
    <row r="70" spans="1:5" x14ac:dyDescent="0.25">
      <c r="A70" s="9"/>
      <c r="B70" s="9"/>
      <c r="C70" s="9"/>
      <c r="D70" s="9"/>
      <c r="E70" s="9"/>
    </row>
    <row r="71" spans="1:5" x14ac:dyDescent="0.25">
      <c r="A71" s="9"/>
      <c r="B71" s="9"/>
      <c r="C71" s="9"/>
      <c r="D71" s="9"/>
      <c r="E71" s="9"/>
    </row>
  </sheetData>
  <sheetProtection password="ECC5" sheet="1" insertColumns="0" insertRows="0" insertHyperlinks="0" deleteColumns="0" deleteRows="0" selectLockedCells="1"/>
  <mergeCells count="35">
    <mergeCell ref="A60:B60"/>
    <mergeCell ref="A61:B61"/>
    <mergeCell ref="A62:B62"/>
    <mergeCell ref="A64:C64"/>
    <mergeCell ref="A68:B68"/>
    <mergeCell ref="A59:B59"/>
    <mergeCell ref="A52:B52"/>
    <mergeCell ref="A46:B46"/>
    <mergeCell ref="A41:B41"/>
    <mergeCell ref="A42:B42"/>
    <mergeCell ref="A51:B51"/>
    <mergeCell ref="A53:B53"/>
    <mergeCell ref="A54:B54"/>
    <mergeCell ref="A55:B55"/>
    <mergeCell ref="A56:B56"/>
    <mergeCell ref="A57:B57"/>
    <mergeCell ref="A45:B45"/>
    <mergeCell ref="A58:B58"/>
    <mergeCell ref="A47:B47"/>
    <mergeCell ref="A48:B48"/>
    <mergeCell ref="A49:B49"/>
    <mergeCell ref="A50:B50"/>
    <mergeCell ref="A1:A3"/>
    <mergeCell ref="B1:E1"/>
    <mergeCell ref="B2:E2"/>
    <mergeCell ref="B3:E3"/>
    <mergeCell ref="A44:B44"/>
    <mergeCell ref="A36:B36"/>
    <mergeCell ref="A21:D21"/>
    <mergeCell ref="E21:J21"/>
    <mergeCell ref="A33:C33"/>
    <mergeCell ref="A34:B34"/>
    <mergeCell ref="A35:B35"/>
    <mergeCell ref="A43:B43"/>
    <mergeCell ref="D34:E34"/>
  </mergeCells>
  <dataValidations count="1">
    <dataValidation type="list" allowBlank="1" showInputMessage="1" showErrorMessage="1" sqref="B60 A41:A60 A35:B36 B41:B55">
      <formula1>validacion</formula1>
    </dataValidation>
  </dataValidations>
  <pageMargins left="0" right="0" top="0" bottom="0" header="0.31496062992125984" footer="0.31496062992125984"/>
  <pageSetup scale="90" orientation="portrait" r:id="rId1"/>
  <drawing r:id="rId2"/>
  <legacy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71"/>
  <sheetViews>
    <sheetView showGridLines="0" topLeftCell="A11" workbookViewId="0">
      <selection activeCell="F12" sqref="F12"/>
    </sheetView>
  </sheetViews>
  <sheetFormatPr baseColWidth="10" defaultRowHeight="15" x14ac:dyDescent="0.25"/>
  <cols>
    <col min="1" max="1" width="23.7109375" style="3" customWidth="1"/>
    <col min="2" max="10" width="21.7109375" style="3" customWidth="1"/>
    <col min="11" max="16384" width="11.42578125" style="3"/>
  </cols>
  <sheetData>
    <row r="1" spans="1:5" s="16" customFormat="1" ht="18" customHeight="1" x14ac:dyDescent="0.35">
      <c r="A1" s="104"/>
      <c r="B1" s="108" t="s">
        <v>49</v>
      </c>
      <c r="C1" s="108"/>
      <c r="D1" s="108"/>
      <c r="E1" s="108"/>
    </row>
    <row r="2" spans="1:5" s="16" customFormat="1" ht="18" customHeight="1" x14ac:dyDescent="0.35">
      <c r="A2" s="104"/>
      <c r="B2" s="108" t="s">
        <v>39</v>
      </c>
      <c r="C2" s="108"/>
      <c r="D2" s="108"/>
      <c r="E2" s="108"/>
    </row>
    <row r="3" spans="1:5" s="16" customFormat="1" ht="18" customHeight="1" x14ac:dyDescent="0.25">
      <c r="A3" s="104"/>
      <c r="B3" s="109" t="s">
        <v>40</v>
      </c>
      <c r="C3" s="109"/>
      <c r="D3" s="109"/>
      <c r="E3" s="109"/>
    </row>
    <row r="5" spans="1:5" x14ac:dyDescent="0.25">
      <c r="A5" s="17" t="s">
        <v>41</v>
      </c>
      <c r="B5" s="40">
        <v>43888</v>
      </c>
      <c r="C5" s="17" t="s">
        <v>42</v>
      </c>
      <c r="D5" s="9" t="s">
        <v>109</v>
      </c>
      <c r="E5" s="9"/>
    </row>
    <row r="7" spans="1:5" x14ac:dyDescent="0.25">
      <c r="A7" s="19" t="s">
        <v>0</v>
      </c>
      <c r="B7" s="20" t="s">
        <v>1</v>
      </c>
      <c r="C7" s="20" t="s">
        <v>95</v>
      </c>
      <c r="D7" s="20" t="s">
        <v>96</v>
      </c>
    </row>
    <row r="8" spans="1:5" x14ac:dyDescent="0.25">
      <c r="A8" s="21" t="s">
        <v>2</v>
      </c>
      <c r="B8" s="4">
        <v>251749578.75999999</v>
      </c>
      <c r="C8" s="69">
        <v>251625597.66</v>
      </c>
      <c r="D8" s="70">
        <f t="shared" ref="D8:D15" si="0">B8-C8</f>
        <v>123981.09999999404</v>
      </c>
    </row>
    <row r="9" spans="1:5" x14ac:dyDescent="0.25">
      <c r="A9" s="21" t="s">
        <v>3</v>
      </c>
      <c r="B9" s="4">
        <v>366817785.82999998</v>
      </c>
      <c r="C9" s="69">
        <v>366375777.89999998</v>
      </c>
      <c r="D9" s="70">
        <f t="shared" si="0"/>
        <v>442007.93000000715</v>
      </c>
    </row>
    <row r="10" spans="1:5" x14ac:dyDescent="0.25">
      <c r="A10" s="21" t="s">
        <v>75</v>
      </c>
      <c r="B10" s="4">
        <v>45299169.390000001</v>
      </c>
      <c r="C10" s="69">
        <v>45299159.299999997</v>
      </c>
      <c r="D10" s="70">
        <f t="shared" si="0"/>
        <v>10.090000003576279</v>
      </c>
    </row>
    <row r="11" spans="1:5" x14ac:dyDescent="0.25">
      <c r="A11" s="21" t="s">
        <v>77</v>
      </c>
      <c r="B11" s="4">
        <v>64889607.799999997</v>
      </c>
      <c r="C11" s="69">
        <v>0</v>
      </c>
      <c r="D11" s="70">
        <f t="shared" si="0"/>
        <v>64889607.799999997</v>
      </c>
    </row>
    <row r="12" spans="1:5" x14ac:dyDescent="0.25">
      <c r="A12" s="21" t="s">
        <v>78</v>
      </c>
      <c r="B12" s="4">
        <v>143130844.88999999</v>
      </c>
      <c r="C12" s="69">
        <v>143130844.88999999</v>
      </c>
      <c r="D12" s="70">
        <f t="shared" si="0"/>
        <v>0</v>
      </c>
    </row>
    <row r="13" spans="1:5" x14ac:dyDescent="0.25">
      <c r="A13" s="21" t="s">
        <v>4</v>
      </c>
      <c r="B13" s="4">
        <v>30953950.43</v>
      </c>
      <c r="C13" s="69">
        <v>30953950.43</v>
      </c>
      <c r="D13" s="70">
        <f t="shared" si="0"/>
        <v>0</v>
      </c>
    </row>
    <row r="14" spans="1:5" x14ac:dyDescent="0.25">
      <c r="A14" s="21" t="s">
        <v>5</v>
      </c>
      <c r="B14" s="4">
        <v>13097818.199999999</v>
      </c>
      <c r="C14" s="69">
        <v>13097818.189999999</v>
      </c>
      <c r="D14" s="70">
        <f t="shared" si="0"/>
        <v>9.9999997764825821E-3</v>
      </c>
    </row>
    <row r="15" spans="1:5" x14ac:dyDescent="0.25">
      <c r="A15" s="21" t="s">
        <v>6</v>
      </c>
      <c r="B15" s="4">
        <v>138134807.24000001</v>
      </c>
      <c r="C15" s="69">
        <v>138134806.94</v>
      </c>
      <c r="D15" s="70">
        <f t="shared" si="0"/>
        <v>0.30000001192092896</v>
      </c>
    </row>
    <row r="16" spans="1:5" x14ac:dyDescent="0.25">
      <c r="A16" s="22" t="s">
        <v>7</v>
      </c>
      <c r="B16" s="34">
        <f>B8+B9+B10+B11+B12+B13+B14+B15</f>
        <v>1054073562.5399998</v>
      </c>
      <c r="C16" s="71">
        <f t="shared" ref="C16:D16" si="1">C10+C11+C12+C13+C14+C15</f>
        <v>370616579.75</v>
      </c>
      <c r="D16" s="71">
        <f t="shared" si="1"/>
        <v>64889618.20000001</v>
      </c>
    </row>
    <row r="18" spans="1:10" x14ac:dyDescent="0.25">
      <c r="A18" s="19" t="s">
        <v>43</v>
      </c>
      <c r="B18" s="20" t="s">
        <v>44</v>
      </c>
      <c r="C18" s="20" t="s">
        <v>8</v>
      </c>
      <c r="D18" s="20" t="s">
        <v>45</v>
      </c>
    </row>
    <row r="19" spans="1:10" x14ac:dyDescent="0.25">
      <c r="A19" s="23" t="s">
        <v>9</v>
      </c>
      <c r="B19" s="24">
        <v>100000</v>
      </c>
      <c r="C19" s="35">
        <f>B19/D19</f>
        <v>20</v>
      </c>
      <c r="D19" s="24">
        <v>5000</v>
      </c>
    </row>
    <row r="21" spans="1:10" ht="15" customHeight="1" x14ac:dyDescent="0.25">
      <c r="A21" s="105" t="s">
        <v>46</v>
      </c>
      <c r="B21" s="106"/>
      <c r="C21" s="106"/>
      <c r="D21" s="107"/>
      <c r="E21" s="110" t="s">
        <v>85</v>
      </c>
      <c r="F21" s="111"/>
      <c r="G21" s="111"/>
      <c r="H21" s="111"/>
      <c r="I21" s="111"/>
      <c r="J21" s="111"/>
    </row>
    <row r="22" spans="1:10" x14ac:dyDescent="0.25">
      <c r="A22" s="20" t="s">
        <v>0</v>
      </c>
      <c r="B22" s="20" t="s">
        <v>10</v>
      </c>
      <c r="C22" s="20" t="s">
        <v>11</v>
      </c>
      <c r="D22" s="20" t="s">
        <v>12</v>
      </c>
      <c r="E22" s="20" t="s">
        <v>80</v>
      </c>
      <c r="F22" s="20" t="s">
        <v>79</v>
      </c>
      <c r="G22" s="20" t="s">
        <v>83</v>
      </c>
      <c r="H22" s="20" t="s">
        <v>81</v>
      </c>
      <c r="I22" s="20" t="s">
        <v>82</v>
      </c>
      <c r="J22" s="20" t="s">
        <v>84</v>
      </c>
    </row>
    <row r="23" spans="1:10" x14ac:dyDescent="0.25">
      <c r="A23" s="23" t="s">
        <v>2</v>
      </c>
      <c r="B23" s="4">
        <v>1346500</v>
      </c>
      <c r="C23" s="4">
        <v>3216500</v>
      </c>
      <c r="D23" s="36">
        <f t="shared" ref="D23:D29" si="2">B23+C23</f>
        <v>4563000</v>
      </c>
      <c r="E23" s="4">
        <v>184</v>
      </c>
      <c r="F23" s="4">
        <v>657</v>
      </c>
      <c r="G23" s="36">
        <f t="shared" ref="G23:G30" si="3">E23+F23</f>
        <v>841</v>
      </c>
      <c r="H23" s="4"/>
      <c r="I23" s="4">
        <v>40</v>
      </c>
      <c r="J23" s="36">
        <f t="shared" ref="J23:J30" si="4">H23+I23</f>
        <v>40</v>
      </c>
    </row>
    <row r="24" spans="1:10" x14ac:dyDescent="0.25">
      <c r="A24" s="25" t="s">
        <v>3</v>
      </c>
      <c r="B24" s="4">
        <v>277400</v>
      </c>
      <c r="C24" s="4">
        <v>1149100</v>
      </c>
      <c r="D24" s="36">
        <f>B24+C24</f>
        <v>1426500</v>
      </c>
      <c r="E24" s="4">
        <v>484</v>
      </c>
      <c r="F24" s="4">
        <v>1513</v>
      </c>
      <c r="G24" s="36">
        <f t="shared" si="3"/>
        <v>1997</v>
      </c>
      <c r="H24" s="4">
        <v>20</v>
      </c>
      <c r="I24" s="4">
        <v>120</v>
      </c>
      <c r="J24" s="36">
        <f t="shared" si="4"/>
        <v>140</v>
      </c>
    </row>
    <row r="25" spans="1:10" x14ac:dyDescent="0.25">
      <c r="A25" s="21" t="s">
        <v>75</v>
      </c>
      <c r="B25" s="4">
        <v>2589700</v>
      </c>
      <c r="C25" s="4"/>
      <c r="D25" s="36">
        <f>B25+C25</f>
        <v>2589700</v>
      </c>
      <c r="E25" s="4">
        <v>125</v>
      </c>
      <c r="F25" s="4"/>
      <c r="G25" s="36">
        <f t="shared" si="3"/>
        <v>125</v>
      </c>
      <c r="H25" s="4"/>
      <c r="I25" s="4"/>
      <c r="J25" s="36">
        <f t="shared" si="4"/>
        <v>0</v>
      </c>
    </row>
    <row r="26" spans="1:10" x14ac:dyDescent="0.25">
      <c r="A26" s="61" t="s">
        <v>77</v>
      </c>
      <c r="B26" s="4">
        <v>407400</v>
      </c>
      <c r="C26" s="4"/>
      <c r="D26" s="36">
        <f>B26+C26</f>
        <v>407400</v>
      </c>
      <c r="E26" s="4">
        <v>289</v>
      </c>
      <c r="F26" s="4"/>
      <c r="G26" s="36">
        <f t="shared" si="3"/>
        <v>289</v>
      </c>
      <c r="H26" s="4"/>
      <c r="I26" s="4"/>
      <c r="J26" s="36">
        <f t="shared" si="4"/>
        <v>0</v>
      </c>
    </row>
    <row r="27" spans="1:10" x14ac:dyDescent="0.25">
      <c r="A27" s="61" t="s">
        <v>78</v>
      </c>
      <c r="B27" s="4">
        <v>5829100</v>
      </c>
      <c r="C27" s="4"/>
      <c r="D27" s="36">
        <f t="shared" si="2"/>
        <v>5829100</v>
      </c>
      <c r="E27" s="4">
        <v>251</v>
      </c>
      <c r="F27" s="4"/>
      <c r="G27" s="36">
        <f t="shared" si="3"/>
        <v>251</v>
      </c>
      <c r="H27" s="4">
        <v>102</v>
      </c>
      <c r="I27" s="4"/>
      <c r="J27" s="36">
        <f t="shared" si="4"/>
        <v>102</v>
      </c>
    </row>
    <row r="28" spans="1:10" x14ac:dyDescent="0.25">
      <c r="A28" s="23" t="s">
        <v>4</v>
      </c>
      <c r="B28" s="4">
        <v>1471100</v>
      </c>
      <c r="C28" s="4">
        <v>41500</v>
      </c>
      <c r="D28" s="36">
        <f t="shared" si="2"/>
        <v>1512600</v>
      </c>
      <c r="E28" s="4">
        <v>45</v>
      </c>
      <c r="F28" s="4">
        <v>101</v>
      </c>
      <c r="G28" s="36">
        <f t="shared" si="3"/>
        <v>146</v>
      </c>
      <c r="H28" s="4"/>
      <c r="I28" s="4"/>
      <c r="J28" s="36">
        <f t="shared" si="4"/>
        <v>0</v>
      </c>
    </row>
    <row r="29" spans="1:10" x14ac:dyDescent="0.25">
      <c r="A29" s="23" t="s">
        <v>5</v>
      </c>
      <c r="B29" s="4">
        <v>41000</v>
      </c>
      <c r="C29" s="4">
        <v>272600</v>
      </c>
      <c r="D29" s="36">
        <f t="shared" si="2"/>
        <v>313600</v>
      </c>
      <c r="E29" s="4">
        <v>5</v>
      </c>
      <c r="F29" s="4">
        <v>56</v>
      </c>
      <c r="G29" s="36">
        <f t="shared" si="3"/>
        <v>61</v>
      </c>
      <c r="H29" s="4"/>
      <c r="I29" s="4"/>
      <c r="J29" s="36">
        <f t="shared" si="4"/>
        <v>0</v>
      </c>
    </row>
    <row r="30" spans="1:10" x14ac:dyDescent="0.25">
      <c r="A30" s="23" t="s">
        <v>6</v>
      </c>
      <c r="B30" s="4">
        <v>3990300</v>
      </c>
      <c r="C30" s="4"/>
      <c r="D30" s="36">
        <f>B30+C30</f>
        <v>3990300</v>
      </c>
      <c r="E30" s="4">
        <v>626</v>
      </c>
      <c r="F30" s="4"/>
      <c r="G30" s="36">
        <f t="shared" si="3"/>
        <v>626</v>
      </c>
      <c r="H30" s="4">
        <v>50</v>
      </c>
      <c r="I30" s="4"/>
      <c r="J30" s="36">
        <f t="shared" si="4"/>
        <v>50</v>
      </c>
    </row>
    <row r="31" spans="1:10" x14ac:dyDescent="0.25">
      <c r="A31" s="26" t="s">
        <v>7</v>
      </c>
      <c r="B31" s="34">
        <f t="shared" ref="B31:J31" si="5">SUM(B23:B30)</f>
        <v>15952500</v>
      </c>
      <c r="C31" s="34">
        <f t="shared" si="5"/>
        <v>4679700</v>
      </c>
      <c r="D31" s="34">
        <f t="shared" si="5"/>
        <v>20632200</v>
      </c>
      <c r="E31" s="34">
        <f t="shared" si="5"/>
        <v>2009</v>
      </c>
      <c r="F31" s="34">
        <f t="shared" si="5"/>
        <v>2327</v>
      </c>
      <c r="G31" s="34">
        <f t="shared" si="5"/>
        <v>4336</v>
      </c>
      <c r="H31" s="34">
        <f t="shared" si="5"/>
        <v>172</v>
      </c>
      <c r="I31" s="34">
        <f t="shared" si="5"/>
        <v>160</v>
      </c>
      <c r="J31" s="34">
        <f t="shared" si="5"/>
        <v>332</v>
      </c>
    </row>
    <row r="32" spans="1:10" x14ac:dyDescent="0.25">
      <c r="D32" s="6"/>
      <c r="E32" s="6"/>
    </row>
    <row r="33" spans="1:11" x14ac:dyDescent="0.25">
      <c r="A33" s="105" t="s">
        <v>47</v>
      </c>
      <c r="B33" s="106"/>
      <c r="C33" s="107"/>
      <c r="D33" s="6"/>
      <c r="E33" s="6"/>
      <c r="K33" s="59" t="s">
        <v>76</v>
      </c>
    </row>
    <row r="34" spans="1:11" x14ac:dyDescent="0.25">
      <c r="A34" s="105" t="s">
        <v>13</v>
      </c>
      <c r="B34" s="107"/>
      <c r="C34" s="20" t="s">
        <v>7</v>
      </c>
      <c r="D34" s="116" t="s">
        <v>98</v>
      </c>
      <c r="E34" s="117"/>
    </row>
    <row r="35" spans="1:11" x14ac:dyDescent="0.25">
      <c r="A35" s="98" t="s">
        <v>91</v>
      </c>
      <c r="B35" s="99"/>
      <c r="C35" s="66">
        <v>5543000</v>
      </c>
      <c r="D35" s="72" t="s">
        <v>86</v>
      </c>
      <c r="E35" s="73" t="s">
        <v>86</v>
      </c>
    </row>
    <row r="36" spans="1:11" x14ac:dyDescent="0.25">
      <c r="A36" s="98" t="s">
        <v>92</v>
      </c>
      <c r="B36" s="99"/>
      <c r="C36" s="66">
        <v>1436400</v>
      </c>
      <c r="D36" s="72" t="s">
        <v>99</v>
      </c>
      <c r="E36" s="73">
        <v>56</v>
      </c>
    </row>
    <row r="37" spans="1:11" x14ac:dyDescent="0.25">
      <c r="A37" s="68" t="s">
        <v>87</v>
      </c>
      <c r="B37" s="65"/>
      <c r="C37" s="66">
        <v>1512600</v>
      </c>
      <c r="D37" s="72" t="s">
        <v>100</v>
      </c>
      <c r="E37" s="73">
        <v>17</v>
      </c>
    </row>
    <row r="38" spans="1:11" x14ac:dyDescent="0.25">
      <c r="A38" s="68" t="s">
        <v>88</v>
      </c>
      <c r="B38" s="68"/>
      <c r="C38" s="66">
        <v>313600</v>
      </c>
      <c r="D38" s="74" t="s">
        <v>101</v>
      </c>
      <c r="E38" s="73">
        <v>39</v>
      </c>
    </row>
    <row r="39" spans="1:11" x14ac:dyDescent="0.25">
      <c r="A39" s="68" t="s">
        <v>93</v>
      </c>
      <c r="B39" s="68"/>
      <c r="C39" s="66">
        <v>2589700</v>
      </c>
      <c r="D39" s="74" t="s">
        <v>102</v>
      </c>
      <c r="E39" s="75">
        <v>31</v>
      </c>
    </row>
    <row r="40" spans="1:11" x14ac:dyDescent="0.25">
      <c r="A40" s="68" t="s">
        <v>89</v>
      </c>
      <c r="B40" s="68"/>
      <c r="C40" s="66">
        <v>3990300</v>
      </c>
      <c r="D40" s="74"/>
      <c r="E40" s="76"/>
    </row>
    <row r="41" spans="1:11" x14ac:dyDescent="0.25">
      <c r="A41" s="98" t="s">
        <v>94</v>
      </c>
      <c r="B41" s="99"/>
      <c r="C41" s="66"/>
      <c r="D41" s="77" t="s">
        <v>112</v>
      </c>
      <c r="E41" s="78">
        <v>1480000</v>
      </c>
    </row>
    <row r="42" spans="1:11" x14ac:dyDescent="0.25">
      <c r="A42" s="98" t="s">
        <v>90</v>
      </c>
      <c r="B42" s="99"/>
      <c r="C42" s="66">
        <v>5829100</v>
      </c>
      <c r="D42" s="77" t="s">
        <v>103</v>
      </c>
      <c r="E42" s="79">
        <v>1615000</v>
      </c>
    </row>
    <row r="43" spans="1:11" x14ac:dyDescent="0.25">
      <c r="A43" s="98"/>
      <c r="B43" s="99"/>
      <c r="C43" s="66"/>
      <c r="D43" s="80" t="s">
        <v>104</v>
      </c>
      <c r="E43" s="81">
        <v>10878000</v>
      </c>
    </row>
    <row r="44" spans="1:11" x14ac:dyDescent="0.25">
      <c r="A44" s="98"/>
      <c r="B44" s="99"/>
      <c r="C44" s="66"/>
      <c r="D44" s="77" t="s">
        <v>7</v>
      </c>
      <c r="E44" s="82">
        <f>E41+E42+E43</f>
        <v>13973000</v>
      </c>
    </row>
    <row r="45" spans="1:11" x14ac:dyDescent="0.25">
      <c r="A45" s="98"/>
      <c r="B45" s="99"/>
      <c r="C45" s="66"/>
    </row>
    <row r="46" spans="1:11" x14ac:dyDescent="0.25">
      <c r="A46" s="98"/>
      <c r="B46" s="99"/>
      <c r="C46" s="66"/>
    </row>
    <row r="47" spans="1:11" x14ac:dyDescent="0.25">
      <c r="A47" s="98"/>
      <c r="B47" s="99"/>
      <c r="C47" s="66"/>
    </row>
    <row r="48" spans="1:11" x14ac:dyDescent="0.25">
      <c r="A48" s="98"/>
      <c r="B48" s="99"/>
      <c r="C48" s="66"/>
    </row>
    <row r="49" spans="1:4" x14ac:dyDescent="0.25">
      <c r="A49" s="98"/>
      <c r="B49" s="99"/>
      <c r="C49" s="66"/>
    </row>
    <row r="50" spans="1:4" x14ac:dyDescent="0.25">
      <c r="A50" s="98"/>
      <c r="B50" s="99"/>
      <c r="C50" s="66"/>
    </row>
    <row r="51" spans="1:4" x14ac:dyDescent="0.25">
      <c r="A51" s="98"/>
      <c r="B51" s="99"/>
      <c r="C51" s="66"/>
    </row>
    <row r="52" spans="1:4" x14ac:dyDescent="0.25">
      <c r="A52" s="98"/>
      <c r="B52" s="99"/>
      <c r="C52" s="66"/>
    </row>
    <row r="53" spans="1:4" x14ac:dyDescent="0.25">
      <c r="A53" s="98"/>
      <c r="B53" s="99"/>
      <c r="C53" s="66"/>
    </row>
    <row r="54" spans="1:4" x14ac:dyDescent="0.25">
      <c r="A54" s="98"/>
      <c r="B54" s="99"/>
      <c r="C54" s="66"/>
    </row>
    <row r="55" spans="1:4" x14ac:dyDescent="0.25">
      <c r="A55" s="98"/>
      <c r="B55" s="99"/>
      <c r="C55" s="66"/>
    </row>
    <row r="56" spans="1:4" x14ac:dyDescent="0.25">
      <c r="A56" s="102"/>
      <c r="B56" s="103"/>
      <c r="C56" s="66"/>
    </row>
    <row r="57" spans="1:4" x14ac:dyDescent="0.25">
      <c r="A57" s="102"/>
      <c r="B57" s="103"/>
      <c r="C57" s="66"/>
    </row>
    <row r="58" spans="1:4" x14ac:dyDescent="0.25">
      <c r="A58" s="102"/>
      <c r="B58" s="103"/>
      <c r="C58" s="66"/>
    </row>
    <row r="59" spans="1:4" x14ac:dyDescent="0.25">
      <c r="A59" s="102"/>
      <c r="B59" s="103"/>
      <c r="C59" s="66"/>
    </row>
    <row r="60" spans="1:4" x14ac:dyDescent="0.25">
      <c r="A60" s="100"/>
      <c r="B60" s="101"/>
      <c r="C60" s="4"/>
    </row>
    <row r="61" spans="1:4" x14ac:dyDescent="0.25">
      <c r="A61" s="112" t="s">
        <v>48</v>
      </c>
      <c r="B61" s="113"/>
      <c r="C61" s="34">
        <f>SUM(C35:C60)</f>
        <v>21214700</v>
      </c>
    </row>
    <row r="62" spans="1:4" x14ac:dyDescent="0.25">
      <c r="A62" s="114" t="s">
        <v>14</v>
      </c>
      <c r="B62" s="115"/>
      <c r="C62" s="37">
        <f>D31-C61-C68</f>
        <v>-582500</v>
      </c>
      <c r="D62" s="3" t="s">
        <v>113</v>
      </c>
    </row>
    <row r="63" spans="1:4" x14ac:dyDescent="0.25">
      <c r="A63" s="28"/>
      <c r="B63" s="28"/>
      <c r="C63" s="29"/>
    </row>
    <row r="64" spans="1:4" x14ac:dyDescent="0.25">
      <c r="A64" s="105" t="s">
        <v>55</v>
      </c>
      <c r="B64" s="106"/>
      <c r="C64" s="107"/>
    </row>
    <row r="65" spans="1:5" x14ac:dyDescent="0.25">
      <c r="A65" s="20" t="s">
        <v>33</v>
      </c>
      <c r="B65" s="20" t="s">
        <v>56</v>
      </c>
      <c r="C65" s="20" t="s">
        <v>57</v>
      </c>
    </row>
    <row r="66" spans="1:5" x14ac:dyDescent="0.25">
      <c r="A66" s="30"/>
      <c r="B66" s="30"/>
      <c r="C66" s="27"/>
    </row>
    <row r="67" spans="1:5" x14ac:dyDescent="0.25">
      <c r="A67" s="31"/>
      <c r="B67" s="31"/>
      <c r="C67" s="31"/>
    </row>
    <row r="68" spans="1:5" x14ac:dyDescent="0.25">
      <c r="A68" s="112" t="s">
        <v>64</v>
      </c>
      <c r="B68" s="113"/>
      <c r="C68" s="34">
        <f>SUM(C66:C67)</f>
        <v>0</v>
      </c>
    </row>
    <row r="69" spans="1:5" x14ac:dyDescent="0.25">
      <c r="A69" s="32" t="s">
        <v>50</v>
      </c>
      <c r="B69" s="32"/>
      <c r="C69" s="9"/>
      <c r="D69" s="9"/>
      <c r="E69" s="9"/>
    </row>
    <row r="70" spans="1:5" x14ac:dyDescent="0.25">
      <c r="A70" s="9"/>
      <c r="B70" s="9"/>
      <c r="C70" s="9"/>
      <c r="D70" s="9"/>
      <c r="E70" s="9"/>
    </row>
    <row r="71" spans="1:5" x14ac:dyDescent="0.25">
      <c r="A71" s="9"/>
      <c r="B71" s="9"/>
      <c r="C71" s="9"/>
      <c r="D71" s="9"/>
      <c r="E71" s="9"/>
    </row>
  </sheetData>
  <sheetProtection password="ECC5" sheet="1" insertColumns="0" insertRows="0" insertHyperlinks="0" deleteColumns="0" deleteRows="0" selectLockedCells="1"/>
  <mergeCells count="35">
    <mergeCell ref="A60:B60"/>
    <mergeCell ref="A61:B61"/>
    <mergeCell ref="A62:B62"/>
    <mergeCell ref="A64:C64"/>
    <mergeCell ref="A68:B68"/>
    <mergeCell ref="A59:B59"/>
    <mergeCell ref="A52:B52"/>
    <mergeCell ref="A46:B46"/>
    <mergeCell ref="A41:B41"/>
    <mergeCell ref="A42:B42"/>
    <mergeCell ref="A51:B51"/>
    <mergeCell ref="A53:B53"/>
    <mergeCell ref="A54:B54"/>
    <mergeCell ref="A55:B55"/>
    <mergeCell ref="A56:B56"/>
    <mergeCell ref="A57:B57"/>
    <mergeCell ref="A45:B45"/>
    <mergeCell ref="A58:B58"/>
    <mergeCell ref="A47:B47"/>
    <mergeCell ref="A48:B48"/>
    <mergeCell ref="A49:B49"/>
    <mergeCell ref="A50:B50"/>
    <mergeCell ref="A1:A3"/>
    <mergeCell ref="B1:E1"/>
    <mergeCell ref="B2:E2"/>
    <mergeCell ref="B3:E3"/>
    <mergeCell ref="A44:B44"/>
    <mergeCell ref="A36:B36"/>
    <mergeCell ref="A21:D21"/>
    <mergeCell ref="E21:J21"/>
    <mergeCell ref="A33:C33"/>
    <mergeCell ref="A34:B34"/>
    <mergeCell ref="A35:B35"/>
    <mergeCell ref="A43:B43"/>
    <mergeCell ref="D34:E34"/>
  </mergeCells>
  <dataValidations count="1">
    <dataValidation type="list" allowBlank="1" showInputMessage="1" showErrorMessage="1" sqref="B60 A41:A60 A35:B36 B41:B55">
      <formula1>validacion</formula1>
    </dataValidation>
  </dataValidations>
  <pageMargins left="0" right="0" top="0" bottom="0" header="0.31496062992125984" footer="0.31496062992125984"/>
  <pageSetup scale="9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/>
  <dimension ref="A1:K71"/>
  <sheetViews>
    <sheetView workbookViewId="0">
      <selection activeCell="B9" sqref="B9"/>
    </sheetView>
  </sheetViews>
  <sheetFormatPr baseColWidth="10" defaultRowHeight="15" x14ac:dyDescent="0.25"/>
  <cols>
    <col min="1" max="1" width="23.7109375" style="3" customWidth="1"/>
    <col min="2" max="10" width="21.7109375" style="3" customWidth="1"/>
    <col min="11" max="16384" width="11.42578125" style="3"/>
  </cols>
  <sheetData>
    <row r="1" spans="1:5" s="16" customFormat="1" ht="18" customHeight="1" x14ac:dyDescent="0.35">
      <c r="A1" s="104"/>
      <c r="B1" s="108" t="s">
        <v>49</v>
      </c>
      <c r="C1" s="108"/>
      <c r="D1" s="108"/>
      <c r="E1" s="108"/>
    </row>
    <row r="2" spans="1:5" s="16" customFormat="1" ht="18" customHeight="1" x14ac:dyDescent="0.35">
      <c r="A2" s="104"/>
      <c r="B2" s="108" t="s">
        <v>39</v>
      </c>
      <c r="C2" s="108"/>
      <c r="D2" s="108"/>
      <c r="E2" s="108"/>
    </row>
    <row r="3" spans="1:5" s="16" customFormat="1" ht="18" customHeight="1" x14ac:dyDescent="0.25">
      <c r="A3" s="104"/>
      <c r="B3" s="109" t="s">
        <v>40</v>
      </c>
      <c r="C3" s="109"/>
      <c r="D3" s="109"/>
      <c r="E3" s="109"/>
    </row>
    <row r="5" spans="1:5" x14ac:dyDescent="0.25">
      <c r="A5" s="17" t="s">
        <v>41</v>
      </c>
      <c r="B5" s="63">
        <v>43862</v>
      </c>
      <c r="C5" s="17" t="s">
        <v>42</v>
      </c>
      <c r="D5" s="9"/>
      <c r="E5" s="9"/>
    </row>
    <row r="6" spans="1:5" x14ac:dyDescent="0.25">
      <c r="E6" s="18"/>
    </row>
    <row r="7" spans="1:5" x14ac:dyDescent="0.25">
      <c r="A7" s="19" t="s">
        <v>0</v>
      </c>
      <c r="B7" s="20" t="s">
        <v>1</v>
      </c>
    </row>
    <row r="8" spans="1:5" x14ac:dyDescent="0.25">
      <c r="A8" s="21" t="s">
        <v>2</v>
      </c>
      <c r="B8" s="4"/>
    </row>
    <row r="9" spans="1:5" x14ac:dyDescent="0.25">
      <c r="A9" s="21" t="s">
        <v>3</v>
      </c>
      <c r="B9" s="4"/>
    </row>
    <row r="10" spans="1:5" x14ac:dyDescent="0.25">
      <c r="A10" s="21" t="s">
        <v>75</v>
      </c>
      <c r="B10" s="4"/>
    </row>
    <row r="11" spans="1:5" x14ac:dyDescent="0.25">
      <c r="A11" s="21" t="s">
        <v>77</v>
      </c>
      <c r="B11" s="4"/>
    </row>
    <row r="12" spans="1:5" x14ac:dyDescent="0.25">
      <c r="A12" s="21" t="s">
        <v>78</v>
      </c>
      <c r="B12" s="4"/>
    </row>
    <row r="13" spans="1:5" x14ac:dyDescent="0.25">
      <c r="A13" s="21" t="s">
        <v>4</v>
      </c>
      <c r="B13" s="4"/>
    </row>
    <row r="14" spans="1:5" x14ac:dyDescent="0.25">
      <c r="A14" s="21" t="s">
        <v>5</v>
      </c>
      <c r="B14" s="4"/>
    </row>
    <row r="15" spans="1:5" x14ac:dyDescent="0.25">
      <c r="A15" s="21" t="s">
        <v>6</v>
      </c>
      <c r="B15" s="4"/>
    </row>
    <row r="16" spans="1:5" x14ac:dyDescent="0.25">
      <c r="A16" s="22" t="s">
        <v>7</v>
      </c>
      <c r="B16" s="34">
        <f>B8+B9+B10+B11+B12+B13+B14+B15</f>
        <v>0</v>
      </c>
    </row>
    <row r="18" spans="1:10" x14ac:dyDescent="0.25">
      <c r="A18" s="19" t="s">
        <v>43</v>
      </c>
      <c r="B18" s="20" t="s">
        <v>44</v>
      </c>
      <c r="C18" s="20" t="s">
        <v>8</v>
      </c>
      <c r="D18" s="20" t="s">
        <v>45</v>
      </c>
    </row>
    <row r="19" spans="1:10" x14ac:dyDescent="0.25">
      <c r="A19" s="23" t="s">
        <v>9</v>
      </c>
      <c r="B19" s="24"/>
      <c r="C19" s="35" t="e">
        <f>B19/D19</f>
        <v>#DIV/0!</v>
      </c>
      <c r="D19" s="24"/>
    </row>
    <row r="21" spans="1:10" ht="15" customHeight="1" x14ac:dyDescent="0.25">
      <c r="A21" s="105" t="s">
        <v>46</v>
      </c>
      <c r="B21" s="106"/>
      <c r="C21" s="106"/>
      <c r="D21" s="107"/>
      <c r="E21" s="110" t="s">
        <v>85</v>
      </c>
      <c r="F21" s="111"/>
      <c r="G21" s="111"/>
      <c r="H21" s="111"/>
      <c r="I21" s="111"/>
      <c r="J21" s="111"/>
    </row>
    <row r="22" spans="1:10" x14ac:dyDescent="0.25">
      <c r="A22" s="20" t="s">
        <v>0</v>
      </c>
      <c r="B22" s="20" t="s">
        <v>10</v>
      </c>
      <c r="C22" s="20" t="s">
        <v>11</v>
      </c>
      <c r="D22" s="20" t="s">
        <v>12</v>
      </c>
      <c r="E22" s="20" t="s">
        <v>80</v>
      </c>
      <c r="F22" s="20" t="s">
        <v>79</v>
      </c>
      <c r="G22" s="20" t="s">
        <v>83</v>
      </c>
      <c r="H22" s="20" t="s">
        <v>81</v>
      </c>
      <c r="I22" s="20" t="s">
        <v>82</v>
      </c>
      <c r="J22" s="20" t="s">
        <v>84</v>
      </c>
    </row>
    <row r="23" spans="1:10" x14ac:dyDescent="0.25">
      <c r="A23" s="23" t="s">
        <v>2</v>
      </c>
      <c r="B23" s="4"/>
      <c r="C23" s="4"/>
      <c r="D23" s="36">
        <f t="shared" ref="D23:D29" si="0">B23+C23</f>
        <v>0</v>
      </c>
      <c r="E23" s="4"/>
      <c r="F23" s="4"/>
      <c r="G23" s="36">
        <f t="shared" ref="G23:G30" si="1">E23+F23</f>
        <v>0</v>
      </c>
      <c r="H23" s="4"/>
      <c r="I23" s="4"/>
      <c r="J23" s="36">
        <f t="shared" ref="J23:J30" si="2">H23+I23</f>
        <v>0</v>
      </c>
    </row>
    <row r="24" spans="1:10" x14ac:dyDescent="0.25">
      <c r="A24" s="25" t="s">
        <v>3</v>
      </c>
      <c r="B24" s="4"/>
      <c r="C24" s="4"/>
      <c r="D24" s="36">
        <f>B24+C24</f>
        <v>0</v>
      </c>
      <c r="E24" s="4"/>
      <c r="F24" s="4"/>
      <c r="G24" s="36">
        <f t="shared" si="1"/>
        <v>0</v>
      </c>
      <c r="H24" s="4"/>
      <c r="I24" s="4"/>
      <c r="J24" s="36">
        <f t="shared" si="2"/>
        <v>0</v>
      </c>
    </row>
    <row r="25" spans="1:10" x14ac:dyDescent="0.25">
      <c r="A25" s="21" t="s">
        <v>75</v>
      </c>
      <c r="B25" s="4"/>
      <c r="C25" s="4"/>
      <c r="D25" s="36">
        <f>B25+C25</f>
        <v>0</v>
      </c>
      <c r="E25" s="4"/>
      <c r="F25" s="4"/>
      <c r="G25" s="36">
        <f t="shared" si="1"/>
        <v>0</v>
      </c>
      <c r="H25" s="4"/>
      <c r="I25" s="4"/>
      <c r="J25" s="36">
        <f t="shared" si="2"/>
        <v>0</v>
      </c>
    </row>
    <row r="26" spans="1:10" x14ac:dyDescent="0.25">
      <c r="A26" s="61" t="s">
        <v>77</v>
      </c>
      <c r="B26" s="4"/>
      <c r="C26" s="4"/>
      <c r="D26" s="36">
        <f>B26+C26</f>
        <v>0</v>
      </c>
      <c r="E26" s="4"/>
      <c r="F26" s="4"/>
      <c r="G26" s="36">
        <f t="shared" si="1"/>
        <v>0</v>
      </c>
      <c r="H26" s="4"/>
      <c r="I26" s="4"/>
      <c r="J26" s="36">
        <f t="shared" si="2"/>
        <v>0</v>
      </c>
    </row>
    <row r="27" spans="1:10" x14ac:dyDescent="0.25">
      <c r="A27" s="61" t="s">
        <v>78</v>
      </c>
      <c r="B27" s="4"/>
      <c r="C27" s="4"/>
      <c r="D27" s="36">
        <f t="shared" si="0"/>
        <v>0</v>
      </c>
      <c r="E27" s="4"/>
      <c r="F27" s="4"/>
      <c r="G27" s="36">
        <f t="shared" si="1"/>
        <v>0</v>
      </c>
      <c r="H27" s="4"/>
      <c r="I27" s="4"/>
      <c r="J27" s="36">
        <f t="shared" si="2"/>
        <v>0</v>
      </c>
    </row>
    <row r="28" spans="1:10" x14ac:dyDescent="0.25">
      <c r="A28" s="23" t="s">
        <v>4</v>
      </c>
      <c r="B28" s="4"/>
      <c r="C28" s="4"/>
      <c r="D28" s="36">
        <f t="shared" si="0"/>
        <v>0</v>
      </c>
      <c r="E28" s="4"/>
      <c r="F28" s="4"/>
      <c r="G28" s="36">
        <f t="shared" si="1"/>
        <v>0</v>
      </c>
      <c r="H28" s="4"/>
      <c r="I28" s="4"/>
      <c r="J28" s="36">
        <f t="shared" si="2"/>
        <v>0</v>
      </c>
    </row>
    <row r="29" spans="1:10" x14ac:dyDescent="0.25">
      <c r="A29" s="23" t="s">
        <v>5</v>
      </c>
      <c r="B29" s="4"/>
      <c r="C29" s="4"/>
      <c r="D29" s="36">
        <f t="shared" si="0"/>
        <v>0</v>
      </c>
      <c r="E29" s="4"/>
      <c r="F29" s="4"/>
      <c r="G29" s="36">
        <f t="shared" si="1"/>
        <v>0</v>
      </c>
      <c r="H29" s="4"/>
      <c r="I29" s="4"/>
      <c r="J29" s="36">
        <f t="shared" si="2"/>
        <v>0</v>
      </c>
    </row>
    <row r="30" spans="1:10" x14ac:dyDescent="0.25">
      <c r="A30" s="23" t="s">
        <v>6</v>
      </c>
      <c r="B30" s="4"/>
      <c r="C30" s="4"/>
      <c r="D30" s="36">
        <f>B30+C30</f>
        <v>0</v>
      </c>
      <c r="E30" s="4"/>
      <c r="F30" s="4"/>
      <c r="G30" s="36">
        <f t="shared" si="1"/>
        <v>0</v>
      </c>
      <c r="H30" s="4"/>
      <c r="I30" s="4"/>
      <c r="J30" s="36">
        <f t="shared" si="2"/>
        <v>0</v>
      </c>
    </row>
    <row r="31" spans="1:10" x14ac:dyDescent="0.25">
      <c r="A31" s="26" t="s">
        <v>7</v>
      </c>
      <c r="B31" s="34">
        <f t="shared" ref="B31:J31" si="3">SUM(B23:B30)</f>
        <v>0</v>
      </c>
      <c r="C31" s="34">
        <f t="shared" si="3"/>
        <v>0</v>
      </c>
      <c r="D31" s="34">
        <f t="shared" si="3"/>
        <v>0</v>
      </c>
      <c r="E31" s="34">
        <f t="shared" si="3"/>
        <v>0</v>
      </c>
      <c r="F31" s="34">
        <f t="shared" si="3"/>
        <v>0</v>
      </c>
      <c r="G31" s="34">
        <f t="shared" si="3"/>
        <v>0</v>
      </c>
      <c r="H31" s="34">
        <f t="shared" si="3"/>
        <v>0</v>
      </c>
      <c r="I31" s="34">
        <f t="shared" si="3"/>
        <v>0</v>
      </c>
      <c r="J31" s="34">
        <f t="shared" si="3"/>
        <v>0</v>
      </c>
    </row>
    <row r="32" spans="1:10" x14ac:dyDescent="0.25">
      <c r="D32" s="6"/>
      <c r="E32" s="6"/>
    </row>
    <row r="33" spans="1:11" x14ac:dyDescent="0.25">
      <c r="A33" s="105" t="s">
        <v>47</v>
      </c>
      <c r="B33" s="106"/>
      <c r="C33" s="107"/>
      <c r="D33" s="6"/>
      <c r="E33" s="6"/>
      <c r="K33" s="59" t="s">
        <v>76</v>
      </c>
    </row>
    <row r="34" spans="1:11" x14ac:dyDescent="0.25">
      <c r="A34" s="105" t="s">
        <v>13</v>
      </c>
      <c r="B34" s="107"/>
      <c r="C34" s="20" t="s">
        <v>7</v>
      </c>
    </row>
    <row r="35" spans="1:11" x14ac:dyDescent="0.25">
      <c r="A35" s="98" t="s">
        <v>91</v>
      </c>
      <c r="B35" s="99"/>
      <c r="C35" s="5"/>
    </row>
    <row r="36" spans="1:11" x14ac:dyDescent="0.25">
      <c r="A36" s="98" t="s">
        <v>92</v>
      </c>
      <c r="B36" s="99"/>
      <c r="C36" s="5"/>
      <c r="E36" s="67"/>
      <c r="F36" s="67"/>
    </row>
    <row r="37" spans="1:11" x14ac:dyDescent="0.25">
      <c r="A37" s="68" t="s">
        <v>87</v>
      </c>
      <c r="C37" s="5"/>
      <c r="E37" s="64"/>
      <c r="F37" s="64"/>
    </row>
    <row r="38" spans="1:11" x14ac:dyDescent="0.25">
      <c r="A38" s="68" t="s">
        <v>88</v>
      </c>
      <c r="B38" s="68"/>
      <c r="C38" s="5"/>
      <c r="E38" s="64"/>
      <c r="F38" s="64"/>
    </row>
    <row r="39" spans="1:11" x14ac:dyDescent="0.25">
      <c r="A39" s="68" t="s">
        <v>93</v>
      </c>
      <c r="B39" s="68"/>
      <c r="C39" s="5"/>
      <c r="E39" s="64"/>
      <c r="F39" s="64"/>
    </row>
    <row r="40" spans="1:11" x14ac:dyDescent="0.25">
      <c r="A40" s="68" t="s">
        <v>89</v>
      </c>
      <c r="B40" s="68"/>
      <c r="C40" s="5"/>
      <c r="E40" s="64"/>
      <c r="F40" s="64"/>
    </row>
    <row r="41" spans="1:11" x14ac:dyDescent="0.25">
      <c r="A41" s="98" t="s">
        <v>94</v>
      </c>
      <c r="B41" s="99"/>
      <c r="C41" s="5"/>
      <c r="E41" s="64"/>
      <c r="F41" s="64"/>
    </row>
    <row r="42" spans="1:11" x14ac:dyDescent="0.25">
      <c r="A42" s="98" t="s">
        <v>90</v>
      </c>
      <c r="B42" s="99"/>
      <c r="C42" s="5"/>
      <c r="E42" s="64"/>
      <c r="F42" s="64"/>
    </row>
    <row r="43" spans="1:11" x14ac:dyDescent="0.25">
      <c r="A43" s="98"/>
      <c r="B43" s="99"/>
      <c r="C43" s="5"/>
      <c r="E43" s="67"/>
      <c r="F43" s="67"/>
    </row>
    <row r="44" spans="1:11" x14ac:dyDescent="0.25">
      <c r="A44" s="98"/>
      <c r="B44" s="99"/>
      <c r="C44" s="5"/>
      <c r="E44" s="67"/>
      <c r="F44" s="67"/>
    </row>
    <row r="45" spans="1:11" x14ac:dyDescent="0.25">
      <c r="A45" s="98"/>
      <c r="B45" s="99"/>
      <c r="C45" s="5"/>
    </row>
    <row r="46" spans="1:11" x14ac:dyDescent="0.25">
      <c r="A46" s="98"/>
      <c r="B46" s="99"/>
      <c r="C46" s="5"/>
    </row>
    <row r="47" spans="1:11" x14ac:dyDescent="0.25">
      <c r="A47" s="98"/>
      <c r="B47" s="99"/>
      <c r="C47" s="5"/>
    </row>
    <row r="48" spans="1:11" x14ac:dyDescent="0.25">
      <c r="A48" s="98"/>
      <c r="B48" s="99"/>
      <c r="C48" s="5"/>
    </row>
    <row r="49" spans="1:3" x14ac:dyDescent="0.25">
      <c r="A49" s="98"/>
      <c r="B49" s="99"/>
      <c r="C49" s="5"/>
    </row>
    <row r="50" spans="1:3" x14ac:dyDescent="0.25">
      <c r="A50" s="98"/>
      <c r="B50" s="99"/>
      <c r="C50" s="5"/>
    </row>
    <row r="51" spans="1:3" x14ac:dyDescent="0.25">
      <c r="A51" s="98"/>
      <c r="B51" s="99"/>
      <c r="C51" s="5"/>
    </row>
    <row r="52" spans="1:3" x14ac:dyDescent="0.25">
      <c r="A52" s="98"/>
      <c r="B52" s="99"/>
      <c r="C52" s="5"/>
    </row>
    <row r="53" spans="1:3" x14ac:dyDescent="0.25">
      <c r="A53" s="98"/>
      <c r="B53" s="99"/>
      <c r="C53" s="5"/>
    </row>
    <row r="54" spans="1:3" x14ac:dyDescent="0.25">
      <c r="A54" s="98"/>
      <c r="B54" s="99"/>
      <c r="C54" s="5"/>
    </row>
    <row r="55" spans="1:3" x14ac:dyDescent="0.25">
      <c r="A55" s="98"/>
      <c r="B55" s="99"/>
      <c r="C55" s="5"/>
    </row>
    <row r="56" spans="1:3" x14ac:dyDescent="0.25">
      <c r="A56" s="102"/>
      <c r="B56" s="103"/>
      <c r="C56" s="5"/>
    </row>
    <row r="57" spans="1:3" x14ac:dyDescent="0.25">
      <c r="A57" s="102"/>
      <c r="B57" s="103"/>
      <c r="C57" s="5"/>
    </row>
    <row r="58" spans="1:3" x14ac:dyDescent="0.25">
      <c r="A58" s="102"/>
      <c r="B58" s="103"/>
      <c r="C58" s="5"/>
    </row>
    <row r="59" spans="1:3" x14ac:dyDescent="0.25">
      <c r="A59" s="102"/>
      <c r="B59" s="103"/>
      <c r="C59" s="5"/>
    </row>
    <row r="60" spans="1:3" x14ac:dyDescent="0.25">
      <c r="A60" s="100"/>
      <c r="B60" s="101"/>
      <c r="C60" s="4"/>
    </row>
    <row r="61" spans="1:3" x14ac:dyDescent="0.25">
      <c r="A61" s="112" t="s">
        <v>48</v>
      </c>
      <c r="B61" s="113"/>
      <c r="C61" s="34">
        <f>SUM(C35:C60)</f>
        <v>0</v>
      </c>
    </row>
    <row r="62" spans="1:3" x14ac:dyDescent="0.25">
      <c r="A62" s="114" t="s">
        <v>14</v>
      </c>
      <c r="B62" s="115"/>
      <c r="C62" s="37">
        <f>D31-C61-C68</f>
        <v>0</v>
      </c>
    </row>
    <row r="63" spans="1:3" x14ac:dyDescent="0.25">
      <c r="A63" s="28"/>
      <c r="B63" s="28"/>
      <c r="C63" s="29"/>
    </row>
    <row r="64" spans="1:3" x14ac:dyDescent="0.25">
      <c r="A64" s="105" t="s">
        <v>55</v>
      </c>
      <c r="B64" s="106"/>
      <c r="C64" s="107"/>
    </row>
    <row r="65" spans="1:5" x14ac:dyDescent="0.25">
      <c r="A65" s="20" t="s">
        <v>33</v>
      </c>
      <c r="B65" s="20" t="s">
        <v>56</v>
      </c>
      <c r="C65" s="20" t="s">
        <v>57</v>
      </c>
    </row>
    <row r="66" spans="1:5" x14ac:dyDescent="0.25">
      <c r="A66" s="30"/>
      <c r="B66" s="30"/>
      <c r="C66" s="27"/>
    </row>
    <row r="67" spans="1:5" x14ac:dyDescent="0.25">
      <c r="A67" s="31"/>
      <c r="B67" s="31"/>
      <c r="C67" s="31"/>
    </row>
    <row r="68" spans="1:5" x14ac:dyDescent="0.25">
      <c r="A68" s="112" t="s">
        <v>64</v>
      </c>
      <c r="B68" s="113"/>
      <c r="C68" s="34">
        <f>SUM(C66:C67)</f>
        <v>0</v>
      </c>
    </row>
    <row r="69" spans="1:5" x14ac:dyDescent="0.25">
      <c r="A69" s="32" t="s">
        <v>50</v>
      </c>
      <c r="B69" s="32"/>
      <c r="C69" s="9"/>
      <c r="D69" s="9"/>
      <c r="E69" s="9"/>
    </row>
    <row r="70" spans="1:5" x14ac:dyDescent="0.25">
      <c r="A70" s="9"/>
      <c r="B70" s="9"/>
      <c r="C70" s="9"/>
      <c r="D70" s="9"/>
      <c r="E70" s="9"/>
    </row>
    <row r="71" spans="1:5" x14ac:dyDescent="0.25">
      <c r="A71" s="9"/>
      <c r="B71" s="9"/>
      <c r="C71" s="9"/>
      <c r="D71" s="9"/>
      <c r="E71" s="9"/>
    </row>
  </sheetData>
  <sheetProtection sheet="1" insertColumns="0" insertRows="0" insertHyperlinks="0" deleteColumns="0" deleteRows="0"/>
  <mergeCells count="34">
    <mergeCell ref="A68:B68"/>
    <mergeCell ref="A33:C33"/>
    <mergeCell ref="A34:B34"/>
    <mergeCell ref="A35:B35"/>
    <mergeCell ref="A64:C64"/>
    <mergeCell ref="A41:B41"/>
    <mergeCell ref="A48:B48"/>
    <mergeCell ref="A61:B61"/>
    <mergeCell ref="A46:B46"/>
    <mergeCell ref="A47:B47"/>
    <mergeCell ref="A42:B42"/>
    <mergeCell ref="A43:B43"/>
    <mergeCell ref="A56:B56"/>
    <mergeCell ref="A44:B44"/>
    <mergeCell ref="A45:B45"/>
    <mergeCell ref="A62:B62"/>
    <mergeCell ref="A1:A3"/>
    <mergeCell ref="A36:B36"/>
    <mergeCell ref="A21:D21"/>
    <mergeCell ref="B1:E1"/>
    <mergeCell ref="B2:E2"/>
    <mergeCell ref="B3:E3"/>
    <mergeCell ref="E21:J21"/>
    <mergeCell ref="A55:B55"/>
    <mergeCell ref="A60:B60"/>
    <mergeCell ref="A49:B49"/>
    <mergeCell ref="A50:B50"/>
    <mergeCell ref="A51:B51"/>
    <mergeCell ref="A52:B52"/>
    <mergeCell ref="A53:B53"/>
    <mergeCell ref="A54:B54"/>
    <mergeCell ref="A58:B58"/>
    <mergeCell ref="A57:B57"/>
    <mergeCell ref="A59:B59"/>
  </mergeCells>
  <dataValidations count="1">
    <dataValidation type="list" allowBlank="1" showInputMessage="1" showErrorMessage="1" sqref="B60 A35:B36 B41:B55 A41:A60">
      <formula1>validacion</formula1>
    </dataValidation>
  </dataValidations>
  <pageMargins left="0" right="0" top="0" bottom="0" header="0.31496062992125984" footer="0.31496062992125984"/>
  <pageSetup scale="90" orientation="portrait" r:id="rId1"/>
  <drawing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71"/>
  <sheetViews>
    <sheetView showGridLines="0" topLeftCell="A38" workbookViewId="0">
      <selection activeCell="D41" sqref="D41:E51"/>
    </sheetView>
  </sheetViews>
  <sheetFormatPr baseColWidth="10" defaultRowHeight="15" x14ac:dyDescent="0.25"/>
  <cols>
    <col min="1" max="1" width="23.7109375" style="3" customWidth="1"/>
    <col min="2" max="11" width="21.7109375" style="3" customWidth="1"/>
    <col min="12" max="16384" width="11.42578125" style="3"/>
  </cols>
  <sheetData>
    <row r="1" spans="1:5" s="16" customFormat="1" ht="18" customHeight="1" x14ac:dyDescent="0.35">
      <c r="A1" s="104"/>
      <c r="B1" s="108" t="s">
        <v>49</v>
      </c>
      <c r="C1" s="108"/>
      <c r="D1" s="108"/>
      <c r="E1" s="108"/>
    </row>
    <row r="2" spans="1:5" s="16" customFormat="1" ht="18" customHeight="1" x14ac:dyDescent="0.35">
      <c r="A2" s="104"/>
      <c r="B2" s="108" t="s">
        <v>39</v>
      </c>
      <c r="C2" s="108"/>
      <c r="D2" s="108"/>
      <c r="E2" s="108"/>
    </row>
    <row r="3" spans="1:5" s="16" customFormat="1" ht="18" customHeight="1" x14ac:dyDescent="0.25">
      <c r="A3" s="104"/>
      <c r="B3" s="109" t="s">
        <v>40</v>
      </c>
      <c r="C3" s="109"/>
      <c r="D3" s="109"/>
      <c r="E3" s="109"/>
    </row>
    <row r="5" spans="1:5" x14ac:dyDescent="0.25">
      <c r="A5" s="17" t="s">
        <v>41</v>
      </c>
      <c r="B5" s="40">
        <v>43889</v>
      </c>
      <c r="C5" s="17" t="s">
        <v>42</v>
      </c>
      <c r="D5" s="9" t="s">
        <v>114</v>
      </c>
      <c r="E5" s="9"/>
    </row>
    <row r="7" spans="1:5" x14ac:dyDescent="0.25">
      <c r="A7" s="19" t="s">
        <v>0</v>
      </c>
      <c r="B7" s="20" t="s">
        <v>1</v>
      </c>
      <c r="C7" s="20" t="s">
        <v>95</v>
      </c>
      <c r="D7" s="20" t="s">
        <v>96</v>
      </c>
    </row>
    <row r="8" spans="1:5" x14ac:dyDescent="0.25">
      <c r="A8" s="21" t="s">
        <v>2</v>
      </c>
      <c r="B8" s="4">
        <v>374915501.00999999</v>
      </c>
      <c r="C8" s="69">
        <v>374791287.42000002</v>
      </c>
      <c r="D8" s="70">
        <f t="shared" ref="D8:D15" si="0">B8-C8</f>
        <v>124213.58999997377</v>
      </c>
    </row>
    <row r="9" spans="1:5" x14ac:dyDescent="0.25">
      <c r="A9" s="21" t="s">
        <v>3</v>
      </c>
      <c r="B9" s="4">
        <v>428976069.81999999</v>
      </c>
      <c r="C9" s="69">
        <v>427500767.38</v>
      </c>
      <c r="D9" s="70">
        <f t="shared" si="0"/>
        <v>1475302.4399999976</v>
      </c>
    </row>
    <row r="10" spans="1:5" x14ac:dyDescent="0.25">
      <c r="A10" s="21" t="s">
        <v>75</v>
      </c>
      <c r="B10" s="4">
        <v>56300037.789999999</v>
      </c>
      <c r="C10" s="69">
        <v>56300046.649999999</v>
      </c>
      <c r="D10" s="70">
        <f t="shared" si="0"/>
        <v>-8.8599999994039536</v>
      </c>
    </row>
    <row r="11" spans="1:5" x14ac:dyDescent="0.25">
      <c r="A11" s="21" t="s">
        <v>77</v>
      </c>
      <c r="B11" s="4">
        <v>64889607.799999997</v>
      </c>
      <c r="C11" s="69">
        <v>0</v>
      </c>
      <c r="D11" s="70">
        <f t="shared" si="0"/>
        <v>64889607.799999997</v>
      </c>
    </row>
    <row r="12" spans="1:5" x14ac:dyDescent="0.25">
      <c r="A12" s="21" t="s">
        <v>78</v>
      </c>
      <c r="B12" s="4">
        <v>0</v>
      </c>
      <c r="C12" s="69">
        <v>0</v>
      </c>
      <c r="D12" s="70">
        <f t="shared" si="0"/>
        <v>0</v>
      </c>
    </row>
    <row r="13" spans="1:5" x14ac:dyDescent="0.25">
      <c r="A13" s="21" t="s">
        <v>4</v>
      </c>
      <c r="B13" s="4">
        <v>52361744.409999996</v>
      </c>
      <c r="C13" s="69">
        <v>0</v>
      </c>
      <c r="D13" s="70">
        <f t="shared" si="0"/>
        <v>52361744.409999996</v>
      </c>
    </row>
    <row r="14" spans="1:5" x14ac:dyDescent="0.25">
      <c r="A14" s="21" t="s">
        <v>5</v>
      </c>
      <c r="B14" s="4">
        <v>18179373.039999999</v>
      </c>
      <c r="C14" s="69">
        <v>18179373.059999999</v>
      </c>
      <c r="D14" s="70">
        <f t="shared" si="0"/>
        <v>-1.9999999552965164E-2</v>
      </c>
    </row>
    <row r="15" spans="1:5" x14ac:dyDescent="0.25">
      <c r="A15" s="21" t="s">
        <v>6</v>
      </c>
      <c r="B15" s="4">
        <v>131576774.14</v>
      </c>
      <c r="C15" s="69">
        <v>131576773.75</v>
      </c>
      <c r="D15" s="70">
        <f t="shared" si="0"/>
        <v>0.39000000059604645</v>
      </c>
    </row>
    <row r="16" spans="1:5" x14ac:dyDescent="0.25">
      <c r="A16" s="22" t="s">
        <v>7</v>
      </c>
      <c r="B16" s="34">
        <f>B8+B9+B10+B11+B12+B13+B14+B15</f>
        <v>1127199108.0099998</v>
      </c>
      <c r="C16" s="71">
        <f t="shared" ref="C16:D16" si="1">C10+C11+C12+C13+C14+C15</f>
        <v>206056193.45999998</v>
      </c>
      <c r="D16" s="71">
        <f t="shared" si="1"/>
        <v>117251343.72</v>
      </c>
    </row>
    <row r="18" spans="1:10" x14ac:dyDescent="0.25">
      <c r="A18" s="19" t="s">
        <v>43</v>
      </c>
      <c r="B18" s="20" t="s">
        <v>44</v>
      </c>
      <c r="C18" s="20" t="s">
        <v>8</v>
      </c>
      <c r="D18" s="20" t="s">
        <v>45</v>
      </c>
    </row>
    <row r="19" spans="1:10" x14ac:dyDescent="0.25">
      <c r="A19" s="23" t="s">
        <v>9</v>
      </c>
      <c r="B19" s="24">
        <v>260000</v>
      </c>
      <c r="C19" s="35">
        <f>B19/D19</f>
        <v>52</v>
      </c>
      <c r="D19" s="24">
        <v>5000</v>
      </c>
    </row>
    <row r="21" spans="1:10" ht="15" customHeight="1" x14ac:dyDescent="0.25">
      <c r="A21" s="105" t="s">
        <v>46</v>
      </c>
      <c r="B21" s="106"/>
      <c r="C21" s="106"/>
      <c r="D21" s="107"/>
      <c r="E21" s="110" t="s">
        <v>85</v>
      </c>
      <c r="F21" s="111"/>
      <c r="G21" s="111"/>
      <c r="H21" s="111"/>
      <c r="I21" s="111"/>
      <c r="J21" s="111"/>
    </row>
    <row r="22" spans="1:10" x14ac:dyDescent="0.25">
      <c r="A22" s="20" t="s">
        <v>0</v>
      </c>
      <c r="B22" s="20" t="s">
        <v>10</v>
      </c>
      <c r="C22" s="20" t="s">
        <v>11</v>
      </c>
      <c r="D22" s="20" t="s">
        <v>12</v>
      </c>
      <c r="E22" s="20" t="s">
        <v>80</v>
      </c>
      <c r="F22" s="20" t="s">
        <v>79</v>
      </c>
      <c r="G22" s="20" t="s">
        <v>83</v>
      </c>
      <c r="H22" s="20" t="s">
        <v>81</v>
      </c>
      <c r="I22" s="20" t="s">
        <v>82</v>
      </c>
      <c r="J22" s="20" t="s">
        <v>84</v>
      </c>
    </row>
    <row r="23" spans="1:10" x14ac:dyDescent="0.25">
      <c r="A23" s="23" t="s">
        <v>2</v>
      </c>
      <c r="B23" s="4">
        <v>1445300</v>
      </c>
      <c r="C23" s="4">
        <v>3783600</v>
      </c>
      <c r="D23" s="36">
        <f t="shared" ref="D23:D29" si="2">B23+C23</f>
        <v>5228900</v>
      </c>
      <c r="E23" s="4">
        <v>282</v>
      </c>
      <c r="F23" s="4">
        <v>986</v>
      </c>
      <c r="G23" s="36">
        <f t="shared" ref="G23:G30" si="3">E23+F23</f>
        <v>1268</v>
      </c>
      <c r="H23" s="4"/>
      <c r="I23" s="4">
        <v>10</v>
      </c>
      <c r="J23" s="36">
        <f t="shared" ref="J23:J30" si="4">H23+I23</f>
        <v>10</v>
      </c>
    </row>
    <row r="24" spans="1:10" x14ac:dyDescent="0.25">
      <c r="A24" s="25" t="s">
        <v>3</v>
      </c>
      <c r="B24" s="4">
        <v>449600</v>
      </c>
      <c r="C24" s="4">
        <v>1016700</v>
      </c>
      <c r="D24" s="36">
        <f>B24+C24</f>
        <v>1466300</v>
      </c>
      <c r="E24" s="4">
        <v>549</v>
      </c>
      <c r="F24" s="4">
        <v>1489</v>
      </c>
      <c r="G24" s="36">
        <f t="shared" si="3"/>
        <v>2038</v>
      </c>
      <c r="H24" s="4"/>
      <c r="I24" s="4">
        <v>75</v>
      </c>
      <c r="J24" s="36">
        <f t="shared" si="4"/>
        <v>75</v>
      </c>
    </row>
    <row r="25" spans="1:10" x14ac:dyDescent="0.25">
      <c r="A25" s="21" t="s">
        <v>75</v>
      </c>
      <c r="B25" s="4">
        <v>1696300</v>
      </c>
      <c r="C25" s="4">
        <v>0</v>
      </c>
      <c r="D25" s="36">
        <f>B25+C25</f>
        <v>1696300</v>
      </c>
      <c r="E25" s="4">
        <v>78</v>
      </c>
      <c r="F25" s="4"/>
      <c r="G25" s="36">
        <f t="shared" si="3"/>
        <v>78</v>
      </c>
      <c r="H25" s="4"/>
      <c r="I25" s="4"/>
      <c r="J25" s="36">
        <f t="shared" si="4"/>
        <v>0</v>
      </c>
    </row>
    <row r="26" spans="1:10" x14ac:dyDescent="0.25">
      <c r="A26" s="61" t="s">
        <v>77</v>
      </c>
      <c r="B26" s="4">
        <v>0</v>
      </c>
      <c r="C26" s="4"/>
      <c r="D26" s="36">
        <f>B26+C26</f>
        <v>0</v>
      </c>
      <c r="E26" s="4">
        <v>0</v>
      </c>
      <c r="F26" s="4"/>
      <c r="G26" s="36">
        <f t="shared" si="3"/>
        <v>0</v>
      </c>
      <c r="H26" s="4"/>
      <c r="I26" s="4"/>
      <c r="J26" s="36">
        <f t="shared" si="4"/>
        <v>0</v>
      </c>
    </row>
    <row r="27" spans="1:10" x14ac:dyDescent="0.25">
      <c r="A27" s="61" t="s">
        <v>78</v>
      </c>
      <c r="B27" s="4">
        <v>0</v>
      </c>
      <c r="C27" s="4"/>
      <c r="D27" s="36">
        <f t="shared" si="2"/>
        <v>0</v>
      </c>
      <c r="E27" s="4">
        <v>0</v>
      </c>
      <c r="F27" s="4"/>
      <c r="G27" s="36">
        <f t="shared" si="3"/>
        <v>0</v>
      </c>
      <c r="H27" s="4">
        <v>0</v>
      </c>
      <c r="I27" s="4"/>
      <c r="J27" s="36">
        <f t="shared" si="4"/>
        <v>0</v>
      </c>
    </row>
    <row r="28" spans="1:10" x14ac:dyDescent="0.25">
      <c r="A28" s="23" t="s">
        <v>4</v>
      </c>
      <c r="B28" s="4">
        <v>126200</v>
      </c>
      <c r="C28" s="4">
        <v>682800</v>
      </c>
      <c r="D28" s="36">
        <f t="shared" si="2"/>
        <v>809000</v>
      </c>
      <c r="E28" s="4">
        <v>23</v>
      </c>
      <c r="F28" s="4">
        <v>241</v>
      </c>
      <c r="G28" s="36">
        <f t="shared" si="3"/>
        <v>264</v>
      </c>
      <c r="H28" s="4"/>
      <c r="I28" s="4"/>
      <c r="J28" s="36">
        <f t="shared" si="4"/>
        <v>0</v>
      </c>
    </row>
    <row r="29" spans="1:10" x14ac:dyDescent="0.25">
      <c r="A29" s="23" t="s">
        <v>5</v>
      </c>
      <c r="B29" s="4">
        <v>100000</v>
      </c>
      <c r="C29" s="4">
        <v>54300</v>
      </c>
      <c r="D29" s="36">
        <f t="shared" si="2"/>
        <v>154300</v>
      </c>
      <c r="E29" s="4">
        <v>4</v>
      </c>
      <c r="F29" s="4">
        <v>39</v>
      </c>
      <c r="G29" s="36">
        <f t="shared" si="3"/>
        <v>43</v>
      </c>
      <c r="H29" s="4"/>
      <c r="I29" s="4"/>
      <c r="J29" s="36">
        <f t="shared" si="4"/>
        <v>0</v>
      </c>
    </row>
    <row r="30" spans="1:10" x14ac:dyDescent="0.25">
      <c r="A30" s="23" t="s">
        <v>6</v>
      </c>
      <c r="B30" s="4">
        <v>4512800</v>
      </c>
      <c r="C30" s="4"/>
      <c r="D30" s="36">
        <f>B30+C30</f>
        <v>4512800</v>
      </c>
      <c r="E30" s="4">
        <v>436</v>
      </c>
      <c r="F30" s="4"/>
      <c r="G30" s="36">
        <f t="shared" si="3"/>
        <v>436</v>
      </c>
      <c r="H30" s="4"/>
      <c r="I30" s="4"/>
      <c r="J30" s="36">
        <f t="shared" si="4"/>
        <v>0</v>
      </c>
    </row>
    <row r="31" spans="1:10" x14ac:dyDescent="0.25">
      <c r="A31" s="26" t="s">
        <v>7</v>
      </c>
      <c r="B31" s="34">
        <f t="shared" ref="B31:J31" si="5">SUM(B23:B30)</f>
        <v>8330200</v>
      </c>
      <c r="C31" s="34">
        <f t="shared" si="5"/>
        <v>5537400</v>
      </c>
      <c r="D31" s="34">
        <f t="shared" si="5"/>
        <v>13867600</v>
      </c>
      <c r="E31" s="34">
        <f t="shared" si="5"/>
        <v>1372</v>
      </c>
      <c r="F31" s="34">
        <f t="shared" si="5"/>
        <v>2755</v>
      </c>
      <c r="G31" s="34">
        <f t="shared" si="5"/>
        <v>4127</v>
      </c>
      <c r="H31" s="34">
        <f t="shared" si="5"/>
        <v>0</v>
      </c>
      <c r="I31" s="34">
        <f t="shared" si="5"/>
        <v>85</v>
      </c>
      <c r="J31" s="34">
        <f t="shared" si="5"/>
        <v>85</v>
      </c>
    </row>
    <row r="32" spans="1:10" x14ac:dyDescent="0.25">
      <c r="D32" s="6"/>
      <c r="E32" s="6"/>
    </row>
    <row r="33" spans="1:11" x14ac:dyDescent="0.25">
      <c r="A33" s="105" t="s">
        <v>47</v>
      </c>
      <c r="B33" s="106"/>
      <c r="C33" s="107"/>
      <c r="D33" s="6"/>
      <c r="E33" s="6"/>
      <c r="K33" s="59" t="s">
        <v>76</v>
      </c>
    </row>
    <row r="34" spans="1:11" x14ac:dyDescent="0.25">
      <c r="A34" s="105" t="s">
        <v>13</v>
      </c>
      <c r="B34" s="107"/>
      <c r="C34" s="20" t="s">
        <v>7</v>
      </c>
    </row>
    <row r="35" spans="1:11" x14ac:dyDescent="0.25">
      <c r="A35" s="98" t="s">
        <v>91</v>
      </c>
      <c r="B35" s="99"/>
      <c r="C35" s="66">
        <v>6189900</v>
      </c>
    </row>
    <row r="36" spans="1:11" x14ac:dyDescent="0.25">
      <c r="A36" s="98" t="s">
        <v>92</v>
      </c>
      <c r="B36" s="99"/>
      <c r="C36" s="66">
        <v>1466300</v>
      </c>
    </row>
    <row r="37" spans="1:11" x14ac:dyDescent="0.25">
      <c r="A37" s="68" t="s">
        <v>87</v>
      </c>
      <c r="B37" s="65"/>
      <c r="C37" s="66">
        <v>809000</v>
      </c>
    </row>
    <row r="38" spans="1:11" x14ac:dyDescent="0.25">
      <c r="A38" s="68" t="s">
        <v>88</v>
      </c>
      <c r="B38" s="68"/>
      <c r="C38" s="66">
        <v>154300</v>
      </c>
    </row>
    <row r="39" spans="1:11" x14ac:dyDescent="0.25">
      <c r="A39" s="68" t="s">
        <v>93</v>
      </c>
      <c r="B39" s="68"/>
      <c r="C39" s="66">
        <v>1696500</v>
      </c>
    </row>
    <row r="40" spans="1:11" x14ac:dyDescent="0.25">
      <c r="A40" s="68" t="s">
        <v>89</v>
      </c>
      <c r="B40" s="68"/>
      <c r="C40" s="66">
        <v>4512800</v>
      </c>
    </row>
    <row r="41" spans="1:11" x14ac:dyDescent="0.25">
      <c r="A41" s="98" t="s">
        <v>94</v>
      </c>
      <c r="B41" s="99"/>
      <c r="C41" s="66">
        <v>0</v>
      </c>
      <c r="D41" s="116" t="s">
        <v>98</v>
      </c>
      <c r="E41" s="117"/>
    </row>
    <row r="42" spans="1:11" x14ac:dyDescent="0.25">
      <c r="A42" s="98" t="s">
        <v>90</v>
      </c>
      <c r="B42" s="99"/>
      <c r="C42" s="66">
        <v>0</v>
      </c>
      <c r="D42" s="72" t="s">
        <v>86</v>
      </c>
      <c r="E42" s="73" t="s">
        <v>86</v>
      </c>
    </row>
    <row r="43" spans="1:11" x14ac:dyDescent="0.25">
      <c r="A43" s="98"/>
      <c r="B43" s="99"/>
      <c r="C43" s="66"/>
      <c r="D43" s="72" t="s">
        <v>99</v>
      </c>
      <c r="E43" s="73">
        <v>59</v>
      </c>
    </row>
    <row r="44" spans="1:11" x14ac:dyDescent="0.25">
      <c r="A44" s="98"/>
      <c r="B44" s="99"/>
      <c r="C44" s="66"/>
      <c r="D44" s="72" t="s">
        <v>100</v>
      </c>
      <c r="E44" s="73">
        <v>22</v>
      </c>
    </row>
    <row r="45" spans="1:11" x14ac:dyDescent="0.25">
      <c r="A45" s="98"/>
      <c r="B45" s="99"/>
      <c r="C45" s="66"/>
      <c r="D45" s="74" t="s">
        <v>101</v>
      </c>
      <c r="E45" s="73">
        <v>0</v>
      </c>
    </row>
    <row r="46" spans="1:11" x14ac:dyDescent="0.25">
      <c r="A46" s="98"/>
      <c r="B46" s="99"/>
      <c r="C46" s="66"/>
      <c r="D46" s="74" t="s">
        <v>102</v>
      </c>
      <c r="E46" s="75">
        <v>0</v>
      </c>
    </row>
    <row r="47" spans="1:11" x14ac:dyDescent="0.25">
      <c r="A47" s="98"/>
      <c r="B47" s="99"/>
      <c r="C47" s="66"/>
      <c r="D47" s="74"/>
      <c r="E47" s="76"/>
    </row>
    <row r="48" spans="1:11" x14ac:dyDescent="0.25">
      <c r="A48" s="98"/>
      <c r="B48" s="99"/>
      <c r="C48" s="66"/>
      <c r="D48" s="77" t="s">
        <v>116</v>
      </c>
      <c r="E48" s="78">
        <v>1564500</v>
      </c>
    </row>
    <row r="49" spans="1:5" x14ac:dyDescent="0.25">
      <c r="A49" s="98"/>
      <c r="B49" s="99"/>
      <c r="C49" s="66"/>
      <c r="D49" s="77" t="s">
        <v>103</v>
      </c>
      <c r="E49" s="79">
        <v>311200</v>
      </c>
    </row>
    <row r="50" spans="1:5" x14ac:dyDescent="0.25">
      <c r="A50" s="98"/>
      <c r="B50" s="99"/>
      <c r="C50" s="66"/>
      <c r="D50" s="80" t="s">
        <v>104</v>
      </c>
      <c r="E50" s="81">
        <v>6663500</v>
      </c>
    </row>
    <row r="51" spans="1:5" x14ac:dyDescent="0.25">
      <c r="A51" s="98"/>
      <c r="B51" s="99"/>
      <c r="C51" s="66"/>
      <c r="D51" s="77" t="s">
        <v>7</v>
      </c>
      <c r="E51" s="82">
        <f>E48+E49+E50</f>
        <v>8539200</v>
      </c>
    </row>
    <row r="52" spans="1:5" x14ac:dyDescent="0.25">
      <c r="A52" s="98"/>
      <c r="B52" s="99"/>
      <c r="C52" s="66"/>
    </row>
    <row r="53" spans="1:5" x14ac:dyDescent="0.25">
      <c r="A53" s="98"/>
      <c r="B53" s="99"/>
      <c r="C53" s="66"/>
    </row>
    <row r="54" spans="1:5" x14ac:dyDescent="0.25">
      <c r="A54" s="98"/>
      <c r="B54" s="99"/>
      <c r="C54" s="66"/>
    </row>
    <row r="55" spans="1:5" x14ac:dyDescent="0.25">
      <c r="A55" s="98"/>
      <c r="B55" s="99"/>
      <c r="C55" s="66"/>
    </row>
    <row r="56" spans="1:5" x14ac:dyDescent="0.25">
      <c r="A56" s="102"/>
      <c r="B56" s="103"/>
      <c r="C56" s="66"/>
    </row>
    <row r="57" spans="1:5" x14ac:dyDescent="0.25">
      <c r="A57" s="102"/>
      <c r="B57" s="103"/>
      <c r="C57" s="66"/>
    </row>
    <row r="58" spans="1:5" x14ac:dyDescent="0.25">
      <c r="A58" s="102"/>
      <c r="B58" s="103"/>
      <c r="C58" s="66"/>
    </row>
    <row r="59" spans="1:5" x14ac:dyDescent="0.25">
      <c r="A59" s="102"/>
      <c r="B59" s="103"/>
      <c r="C59" s="66"/>
    </row>
    <row r="60" spans="1:5" x14ac:dyDescent="0.25">
      <c r="A60" s="100"/>
      <c r="B60" s="101"/>
      <c r="C60" s="4"/>
    </row>
    <row r="61" spans="1:5" x14ac:dyDescent="0.25">
      <c r="A61" s="112" t="s">
        <v>48</v>
      </c>
      <c r="B61" s="113"/>
      <c r="C61" s="34">
        <f>SUM(C35:C60)</f>
        <v>14828800</v>
      </c>
    </row>
    <row r="62" spans="1:5" x14ac:dyDescent="0.25">
      <c r="A62" s="114" t="s">
        <v>14</v>
      </c>
      <c r="B62" s="115"/>
      <c r="C62" s="37">
        <f>D31-C61-C68</f>
        <v>-961200</v>
      </c>
      <c r="D62" s="3" t="s">
        <v>115</v>
      </c>
    </row>
    <row r="63" spans="1:5" x14ac:dyDescent="0.25">
      <c r="A63" s="28"/>
      <c r="B63" s="28"/>
      <c r="C63" s="29"/>
    </row>
    <row r="64" spans="1:5" x14ac:dyDescent="0.25">
      <c r="A64" s="105" t="s">
        <v>55</v>
      </c>
      <c r="B64" s="106"/>
      <c r="C64" s="107"/>
    </row>
    <row r="65" spans="1:5" x14ac:dyDescent="0.25">
      <c r="A65" s="20" t="s">
        <v>33</v>
      </c>
      <c r="B65" s="20" t="s">
        <v>56</v>
      </c>
      <c r="C65" s="20" t="s">
        <v>57</v>
      </c>
    </row>
    <row r="66" spans="1:5" x14ac:dyDescent="0.25">
      <c r="A66" s="30"/>
      <c r="B66" s="30"/>
      <c r="C66" s="27"/>
    </row>
    <row r="67" spans="1:5" x14ac:dyDescent="0.25">
      <c r="A67" s="31"/>
      <c r="B67" s="31"/>
      <c r="C67" s="31"/>
    </row>
    <row r="68" spans="1:5" x14ac:dyDescent="0.25">
      <c r="A68" s="112" t="s">
        <v>64</v>
      </c>
      <c r="B68" s="113"/>
      <c r="C68" s="34">
        <f>SUM(C66:C67)</f>
        <v>0</v>
      </c>
    </row>
    <row r="69" spans="1:5" x14ac:dyDescent="0.25">
      <c r="A69" s="32" t="s">
        <v>50</v>
      </c>
      <c r="B69" s="32"/>
      <c r="C69" s="9"/>
      <c r="D69" s="9"/>
      <c r="E69" s="9"/>
    </row>
    <row r="70" spans="1:5" x14ac:dyDescent="0.25">
      <c r="A70" s="9"/>
      <c r="B70" s="9"/>
      <c r="C70" s="9"/>
      <c r="D70" s="9"/>
      <c r="E70" s="9"/>
    </row>
    <row r="71" spans="1:5" x14ac:dyDescent="0.25">
      <c r="A71" s="9"/>
      <c r="B71" s="9"/>
      <c r="C71" s="9"/>
      <c r="D71" s="9"/>
      <c r="E71" s="9"/>
    </row>
  </sheetData>
  <sheetProtection password="ECC5" sheet="1" insertColumns="0" insertRows="0" insertHyperlinks="0" deleteColumns="0" deleteRows="0" selectLockedCells="1"/>
  <mergeCells count="35">
    <mergeCell ref="A60:B60"/>
    <mergeCell ref="A61:B61"/>
    <mergeCell ref="A62:B62"/>
    <mergeCell ref="A64:C64"/>
    <mergeCell ref="A68:B68"/>
    <mergeCell ref="A59:B59"/>
    <mergeCell ref="A52:B52"/>
    <mergeCell ref="A46:B46"/>
    <mergeCell ref="A41:B41"/>
    <mergeCell ref="A42:B42"/>
    <mergeCell ref="A51:B51"/>
    <mergeCell ref="A53:B53"/>
    <mergeCell ref="A54:B54"/>
    <mergeCell ref="A55:B55"/>
    <mergeCell ref="A56:B56"/>
    <mergeCell ref="A57:B57"/>
    <mergeCell ref="A45:B45"/>
    <mergeCell ref="A58:B58"/>
    <mergeCell ref="A47:B47"/>
    <mergeCell ref="A48:B48"/>
    <mergeCell ref="A49:B49"/>
    <mergeCell ref="A50:B50"/>
    <mergeCell ref="A1:A3"/>
    <mergeCell ref="B1:E1"/>
    <mergeCell ref="B2:E2"/>
    <mergeCell ref="B3:E3"/>
    <mergeCell ref="A44:B44"/>
    <mergeCell ref="A36:B36"/>
    <mergeCell ref="A21:D21"/>
    <mergeCell ref="E21:J21"/>
    <mergeCell ref="A33:C33"/>
    <mergeCell ref="A34:B34"/>
    <mergeCell ref="A35:B35"/>
    <mergeCell ref="A43:B43"/>
    <mergeCell ref="D41:E41"/>
  </mergeCells>
  <dataValidations count="1">
    <dataValidation type="list" allowBlank="1" showInputMessage="1" showErrorMessage="1" sqref="B60 A41:A60 A35:B36 B41:B55">
      <formula1>validacion</formula1>
    </dataValidation>
  </dataValidations>
  <pageMargins left="0" right="0" top="0" bottom="0" header="0.31496062992125984" footer="0.31496062992125984"/>
  <pageSetup scale="90" orientation="portrait" r:id="rId1"/>
  <drawing r:id="rId2"/>
  <legacy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71"/>
  <sheetViews>
    <sheetView showGridLines="0" workbookViewId="0">
      <selection activeCell="B10" sqref="B10"/>
    </sheetView>
  </sheetViews>
  <sheetFormatPr baseColWidth="10" defaultRowHeight="15" x14ac:dyDescent="0.25"/>
  <cols>
    <col min="1" max="1" width="23.7109375" style="3" customWidth="1"/>
    <col min="2" max="10" width="21.7109375" style="3" customWidth="1"/>
    <col min="11" max="16384" width="11.42578125" style="3"/>
  </cols>
  <sheetData>
    <row r="1" spans="1:5" s="16" customFormat="1" ht="18" customHeight="1" x14ac:dyDescent="0.35">
      <c r="A1" s="104"/>
      <c r="B1" s="108" t="s">
        <v>49</v>
      </c>
      <c r="C1" s="108"/>
      <c r="D1" s="108"/>
      <c r="E1" s="108"/>
    </row>
    <row r="2" spans="1:5" s="16" customFormat="1" ht="18" customHeight="1" x14ac:dyDescent="0.35">
      <c r="A2" s="104"/>
      <c r="B2" s="108" t="s">
        <v>39</v>
      </c>
      <c r="C2" s="108"/>
      <c r="D2" s="108"/>
      <c r="E2" s="108"/>
    </row>
    <row r="3" spans="1:5" s="16" customFormat="1" ht="18" customHeight="1" x14ac:dyDescent="0.25">
      <c r="A3" s="104"/>
      <c r="B3" s="109" t="s">
        <v>40</v>
      </c>
      <c r="C3" s="109"/>
      <c r="D3" s="109"/>
      <c r="E3" s="109"/>
    </row>
    <row r="5" spans="1:5" x14ac:dyDescent="0.25">
      <c r="A5" s="17" t="s">
        <v>41</v>
      </c>
      <c r="B5" s="40">
        <v>43890</v>
      </c>
      <c r="C5" s="17" t="s">
        <v>42</v>
      </c>
      <c r="D5" s="9" t="s">
        <v>109</v>
      </c>
      <c r="E5" s="9"/>
    </row>
    <row r="7" spans="1:5" x14ac:dyDescent="0.25">
      <c r="A7" s="19" t="s">
        <v>86</v>
      </c>
      <c r="B7" s="20" t="s">
        <v>1</v>
      </c>
      <c r="C7" s="20" t="s">
        <v>95</v>
      </c>
      <c r="D7" s="20" t="s">
        <v>96</v>
      </c>
    </row>
    <row r="8" spans="1:5" x14ac:dyDescent="0.25">
      <c r="A8" s="21" t="s">
        <v>2</v>
      </c>
      <c r="B8" s="4">
        <v>410687880.19</v>
      </c>
      <c r="C8" s="69">
        <v>410247879.50999999</v>
      </c>
      <c r="D8" s="70">
        <f t="shared" ref="D8:D15" si="0">B8-C8</f>
        <v>440000.68000000715</v>
      </c>
    </row>
    <row r="9" spans="1:5" x14ac:dyDescent="0.25">
      <c r="A9" s="21" t="s">
        <v>3</v>
      </c>
      <c r="B9" s="4">
        <v>569907364.12</v>
      </c>
      <c r="C9" s="69">
        <v>568603776.67999995</v>
      </c>
      <c r="D9" s="70">
        <f t="shared" si="0"/>
        <v>1303587.4400000572</v>
      </c>
    </row>
    <row r="10" spans="1:5" x14ac:dyDescent="0.25">
      <c r="A10" s="21" t="s">
        <v>75</v>
      </c>
      <c r="B10" s="4">
        <v>58809374.170000002</v>
      </c>
      <c r="C10" s="69">
        <v>58809374.020000003</v>
      </c>
      <c r="D10" s="70">
        <f t="shared" si="0"/>
        <v>0.14999999850988388</v>
      </c>
    </row>
    <row r="11" spans="1:5" x14ac:dyDescent="0.25">
      <c r="A11" s="21" t="s">
        <v>77</v>
      </c>
      <c r="B11" s="4"/>
      <c r="C11" s="69">
        <v>0</v>
      </c>
      <c r="D11" s="70">
        <f t="shared" si="0"/>
        <v>0</v>
      </c>
    </row>
    <row r="12" spans="1:5" x14ac:dyDescent="0.25">
      <c r="A12" s="21" t="s">
        <v>78</v>
      </c>
      <c r="B12" s="4"/>
      <c r="C12" s="69">
        <v>0</v>
      </c>
      <c r="D12" s="70">
        <f t="shared" si="0"/>
        <v>0</v>
      </c>
    </row>
    <row r="13" spans="1:5" x14ac:dyDescent="0.25">
      <c r="A13" s="21" t="s">
        <v>4</v>
      </c>
      <c r="B13" s="4">
        <v>79890953.069999993</v>
      </c>
      <c r="C13" s="69">
        <v>79890953.069999993</v>
      </c>
      <c r="D13" s="70">
        <f t="shared" si="0"/>
        <v>0</v>
      </c>
    </row>
    <row r="14" spans="1:5" x14ac:dyDescent="0.25">
      <c r="A14" s="21" t="s">
        <v>5</v>
      </c>
      <c r="B14" s="4">
        <v>19967624.550000001</v>
      </c>
      <c r="C14" s="69">
        <v>19967624.559999999</v>
      </c>
      <c r="D14" s="70">
        <f t="shared" si="0"/>
        <v>-9.9999979138374329E-3</v>
      </c>
    </row>
    <row r="15" spans="1:5" x14ac:dyDescent="0.25">
      <c r="A15" s="21" t="s">
        <v>6</v>
      </c>
      <c r="B15" s="4">
        <v>170232074.56999999</v>
      </c>
      <c r="C15" s="69">
        <v>170232073.94999999</v>
      </c>
      <c r="D15" s="70">
        <f t="shared" si="0"/>
        <v>0.62000000476837158</v>
      </c>
    </row>
    <row r="16" spans="1:5" x14ac:dyDescent="0.25">
      <c r="A16" s="22" t="s">
        <v>7</v>
      </c>
      <c r="B16" s="34">
        <f>B8+B9+B10+B11+B12+B13+B14+B15</f>
        <v>1309495270.6699998</v>
      </c>
      <c r="C16" s="71">
        <f t="shared" ref="C16:D16" si="1">C10+C11+C12+C13+C14+C15</f>
        <v>328900025.60000002</v>
      </c>
      <c r="D16" s="71">
        <f t="shared" si="1"/>
        <v>0.76000000536441803</v>
      </c>
    </row>
    <row r="18" spans="1:10" x14ac:dyDescent="0.25">
      <c r="A18" s="19" t="s">
        <v>43</v>
      </c>
      <c r="B18" s="20" t="s">
        <v>44</v>
      </c>
      <c r="C18" s="20" t="s">
        <v>8</v>
      </c>
      <c r="D18" s="20" t="s">
        <v>45</v>
      </c>
    </row>
    <row r="19" spans="1:10" x14ac:dyDescent="0.25">
      <c r="A19" s="23" t="s">
        <v>9</v>
      </c>
      <c r="B19" s="24">
        <v>405000</v>
      </c>
      <c r="C19" s="35">
        <f>B19/D19</f>
        <v>81</v>
      </c>
      <c r="D19" s="24">
        <v>5000</v>
      </c>
    </row>
    <row r="21" spans="1:10" ht="15" customHeight="1" x14ac:dyDescent="0.25">
      <c r="A21" s="105" t="s">
        <v>46</v>
      </c>
      <c r="B21" s="106"/>
      <c r="C21" s="106"/>
      <c r="D21" s="107"/>
      <c r="E21" s="110" t="s">
        <v>85</v>
      </c>
      <c r="F21" s="111"/>
      <c r="G21" s="111"/>
      <c r="H21" s="111"/>
      <c r="I21" s="111"/>
      <c r="J21" s="111"/>
    </row>
    <row r="22" spans="1:10" x14ac:dyDescent="0.25">
      <c r="A22" s="20" t="s">
        <v>0</v>
      </c>
      <c r="B22" s="20" t="s">
        <v>10</v>
      </c>
      <c r="C22" s="20" t="s">
        <v>11</v>
      </c>
      <c r="D22" s="20" t="s">
        <v>12</v>
      </c>
      <c r="E22" s="20" t="s">
        <v>80</v>
      </c>
      <c r="F22" s="20" t="s">
        <v>79</v>
      </c>
      <c r="G22" s="20" t="s">
        <v>83</v>
      </c>
      <c r="H22" s="20" t="s">
        <v>81</v>
      </c>
      <c r="I22" s="20" t="s">
        <v>82</v>
      </c>
      <c r="J22" s="20" t="s">
        <v>84</v>
      </c>
    </row>
    <row r="23" spans="1:10" x14ac:dyDescent="0.25">
      <c r="A23" s="23" t="s">
        <v>2</v>
      </c>
      <c r="B23" s="4">
        <v>2136300</v>
      </c>
      <c r="C23" s="4">
        <v>2205900</v>
      </c>
      <c r="D23" s="36">
        <f t="shared" ref="D23:D29" si="2">B23+C23</f>
        <v>4342200</v>
      </c>
      <c r="E23" s="4">
        <v>416</v>
      </c>
      <c r="F23" s="4">
        <v>1175</v>
      </c>
      <c r="G23" s="36">
        <f t="shared" ref="G23:G30" si="3">E23+F23</f>
        <v>1591</v>
      </c>
      <c r="H23" s="4">
        <v>100</v>
      </c>
      <c r="I23" s="4">
        <v>70</v>
      </c>
      <c r="J23" s="36">
        <f t="shared" ref="J23:J30" si="4">H23+I23</f>
        <v>170</v>
      </c>
    </row>
    <row r="24" spans="1:10" x14ac:dyDescent="0.25">
      <c r="A24" s="25" t="s">
        <v>3</v>
      </c>
      <c r="B24" s="4">
        <v>561800</v>
      </c>
      <c r="C24" s="4">
        <v>1643700</v>
      </c>
      <c r="D24" s="36">
        <f>B24+C24</f>
        <v>2205500</v>
      </c>
      <c r="E24" s="4">
        <v>1083</v>
      </c>
      <c r="F24" s="4">
        <v>1638</v>
      </c>
      <c r="G24" s="36">
        <f t="shared" si="3"/>
        <v>2721</v>
      </c>
      <c r="H24" s="4">
        <v>1</v>
      </c>
      <c r="I24" s="4">
        <v>255</v>
      </c>
      <c r="J24" s="36">
        <f t="shared" si="4"/>
        <v>256</v>
      </c>
    </row>
    <row r="25" spans="1:10" x14ac:dyDescent="0.25">
      <c r="A25" s="21" t="s">
        <v>75</v>
      </c>
      <c r="B25" s="4">
        <v>1988000</v>
      </c>
      <c r="C25" s="4"/>
      <c r="D25" s="36">
        <f>B25+C25</f>
        <v>1988000</v>
      </c>
      <c r="E25" s="4">
        <v>137</v>
      </c>
      <c r="F25" s="4"/>
      <c r="G25" s="36">
        <f t="shared" si="3"/>
        <v>137</v>
      </c>
      <c r="H25" s="4">
        <v>4</v>
      </c>
      <c r="I25" s="4"/>
      <c r="J25" s="36">
        <f t="shared" si="4"/>
        <v>4</v>
      </c>
    </row>
    <row r="26" spans="1:10" x14ac:dyDescent="0.25">
      <c r="A26" s="61" t="s">
        <v>77</v>
      </c>
      <c r="B26" s="4"/>
      <c r="C26" s="4"/>
      <c r="D26" s="36">
        <f>B26+C26</f>
        <v>0</v>
      </c>
      <c r="E26" s="4"/>
      <c r="F26" s="4"/>
      <c r="G26" s="36">
        <f t="shared" si="3"/>
        <v>0</v>
      </c>
      <c r="H26" s="4"/>
      <c r="I26" s="4"/>
      <c r="J26" s="36">
        <f t="shared" si="4"/>
        <v>0</v>
      </c>
    </row>
    <row r="27" spans="1:10" x14ac:dyDescent="0.25">
      <c r="A27" s="61" t="s">
        <v>78</v>
      </c>
      <c r="B27" s="4"/>
      <c r="C27" s="4"/>
      <c r="D27" s="36">
        <f t="shared" si="2"/>
        <v>0</v>
      </c>
      <c r="E27" s="4"/>
      <c r="F27" s="4"/>
      <c r="G27" s="36">
        <f t="shared" si="3"/>
        <v>0</v>
      </c>
      <c r="H27" s="4"/>
      <c r="I27" s="4"/>
      <c r="J27" s="36">
        <f t="shared" si="4"/>
        <v>0</v>
      </c>
    </row>
    <row r="28" spans="1:10" x14ac:dyDescent="0.25">
      <c r="A28" s="23" t="s">
        <v>4</v>
      </c>
      <c r="B28" s="4">
        <v>331500</v>
      </c>
      <c r="C28" s="4">
        <v>345000</v>
      </c>
      <c r="D28" s="36">
        <f t="shared" si="2"/>
        <v>676500</v>
      </c>
      <c r="E28" s="4">
        <v>49</v>
      </c>
      <c r="F28" s="4">
        <v>420</v>
      </c>
      <c r="G28" s="36">
        <f t="shared" si="3"/>
        <v>469</v>
      </c>
      <c r="H28" s="4"/>
      <c r="I28" s="4">
        <v>50</v>
      </c>
      <c r="J28" s="36">
        <f t="shared" si="4"/>
        <v>50</v>
      </c>
    </row>
    <row r="29" spans="1:10" x14ac:dyDescent="0.25">
      <c r="A29" s="23" t="s">
        <v>5</v>
      </c>
      <c r="B29" s="4"/>
      <c r="C29" s="4">
        <v>112000</v>
      </c>
      <c r="D29" s="36">
        <f t="shared" si="2"/>
        <v>112000</v>
      </c>
      <c r="E29" s="4">
        <v>20</v>
      </c>
      <c r="F29" s="4">
        <v>28</v>
      </c>
      <c r="G29" s="36">
        <f t="shared" si="3"/>
        <v>48</v>
      </c>
      <c r="H29" s="4"/>
      <c r="I29" s="4"/>
      <c r="J29" s="36">
        <f t="shared" si="4"/>
        <v>0</v>
      </c>
    </row>
    <row r="30" spans="1:10" x14ac:dyDescent="0.25">
      <c r="A30" s="23" t="s">
        <v>6</v>
      </c>
      <c r="B30" s="4">
        <v>3528100</v>
      </c>
      <c r="C30" s="4"/>
      <c r="D30" s="36">
        <f>B30+C30</f>
        <v>3528100</v>
      </c>
      <c r="E30" s="4">
        <v>868</v>
      </c>
      <c r="F30" s="4"/>
      <c r="G30" s="36">
        <f t="shared" si="3"/>
        <v>868</v>
      </c>
      <c r="H30" s="4"/>
      <c r="I30" s="4"/>
      <c r="J30" s="36">
        <f t="shared" si="4"/>
        <v>0</v>
      </c>
    </row>
    <row r="31" spans="1:10" x14ac:dyDescent="0.25">
      <c r="A31" s="26" t="s">
        <v>7</v>
      </c>
      <c r="B31" s="34">
        <f t="shared" ref="B31:J31" si="5">SUM(B23:B30)</f>
        <v>8545700</v>
      </c>
      <c r="C31" s="34">
        <f t="shared" si="5"/>
        <v>4306600</v>
      </c>
      <c r="D31" s="34">
        <f t="shared" si="5"/>
        <v>12852300</v>
      </c>
      <c r="E31" s="34">
        <f t="shared" si="5"/>
        <v>2573</v>
      </c>
      <c r="F31" s="34">
        <f t="shared" si="5"/>
        <v>3261</v>
      </c>
      <c r="G31" s="34">
        <f t="shared" si="5"/>
        <v>5834</v>
      </c>
      <c r="H31" s="34">
        <f t="shared" si="5"/>
        <v>105</v>
      </c>
      <c r="I31" s="34">
        <f t="shared" si="5"/>
        <v>375</v>
      </c>
      <c r="J31" s="34">
        <f t="shared" si="5"/>
        <v>480</v>
      </c>
    </row>
    <row r="32" spans="1:10" x14ac:dyDescent="0.25">
      <c r="D32" s="6"/>
      <c r="E32" s="6"/>
    </row>
    <row r="33" spans="1:11" x14ac:dyDescent="0.25">
      <c r="A33" s="105" t="s">
        <v>47</v>
      </c>
      <c r="B33" s="106"/>
      <c r="C33" s="107"/>
      <c r="D33" s="6"/>
      <c r="E33" s="6"/>
      <c r="K33" s="59" t="s">
        <v>76</v>
      </c>
    </row>
    <row r="34" spans="1:11" x14ac:dyDescent="0.25">
      <c r="A34" s="105" t="s">
        <v>13</v>
      </c>
      <c r="B34" s="107"/>
      <c r="C34" s="20" t="s">
        <v>7</v>
      </c>
      <c r="D34" s="116" t="s">
        <v>98</v>
      </c>
      <c r="E34" s="117"/>
    </row>
    <row r="35" spans="1:11" x14ac:dyDescent="0.25">
      <c r="A35" s="98" t="s">
        <v>91</v>
      </c>
      <c r="B35" s="99"/>
      <c r="C35" s="66">
        <v>5097200</v>
      </c>
      <c r="D35" s="72" t="s">
        <v>86</v>
      </c>
      <c r="E35" s="73" t="s">
        <v>86</v>
      </c>
    </row>
    <row r="36" spans="1:11" x14ac:dyDescent="0.25">
      <c r="A36" s="98" t="s">
        <v>92</v>
      </c>
      <c r="B36" s="99"/>
      <c r="C36" s="66">
        <v>2205500</v>
      </c>
      <c r="D36" s="72" t="s">
        <v>99</v>
      </c>
      <c r="E36" s="73">
        <v>38</v>
      </c>
    </row>
    <row r="37" spans="1:11" x14ac:dyDescent="0.25">
      <c r="A37" s="68" t="s">
        <v>87</v>
      </c>
      <c r="B37" s="65"/>
      <c r="C37" s="66">
        <v>676500</v>
      </c>
      <c r="D37" s="72" t="s">
        <v>100</v>
      </c>
      <c r="E37" s="73">
        <v>19</v>
      </c>
    </row>
    <row r="38" spans="1:11" x14ac:dyDescent="0.25">
      <c r="A38" s="68" t="s">
        <v>88</v>
      </c>
      <c r="B38" s="68"/>
      <c r="C38" s="66">
        <v>112000</v>
      </c>
      <c r="D38" s="74" t="s">
        <v>101</v>
      </c>
      <c r="E38" s="73">
        <v>0</v>
      </c>
    </row>
    <row r="39" spans="1:11" x14ac:dyDescent="0.25">
      <c r="A39" s="68" t="s">
        <v>93</v>
      </c>
      <c r="B39" s="68"/>
      <c r="C39" s="66">
        <v>1988000</v>
      </c>
      <c r="D39" s="74" t="s">
        <v>102</v>
      </c>
      <c r="E39" s="75">
        <v>0</v>
      </c>
    </row>
    <row r="40" spans="1:11" x14ac:dyDescent="0.25">
      <c r="A40" s="68" t="s">
        <v>89</v>
      </c>
      <c r="B40" s="68"/>
      <c r="C40" s="66">
        <v>3528100</v>
      </c>
      <c r="D40" s="74"/>
      <c r="E40" s="76"/>
    </row>
    <row r="41" spans="1:11" x14ac:dyDescent="0.25">
      <c r="A41" s="98" t="s">
        <v>94</v>
      </c>
      <c r="B41" s="99"/>
      <c r="C41" s="66"/>
      <c r="D41" s="77" t="s">
        <v>117</v>
      </c>
      <c r="E41" s="78">
        <v>592000</v>
      </c>
    </row>
    <row r="42" spans="1:11" x14ac:dyDescent="0.25">
      <c r="A42" s="98" t="s">
        <v>90</v>
      </c>
      <c r="B42" s="99"/>
      <c r="C42" s="66"/>
      <c r="D42" s="77" t="s">
        <v>103</v>
      </c>
      <c r="E42" s="79">
        <v>141000</v>
      </c>
    </row>
    <row r="43" spans="1:11" x14ac:dyDescent="0.25">
      <c r="A43" s="98"/>
      <c r="B43" s="99"/>
      <c r="C43" s="66"/>
      <c r="D43" s="80" t="s">
        <v>104</v>
      </c>
      <c r="E43" s="81">
        <v>5062000</v>
      </c>
    </row>
    <row r="44" spans="1:11" x14ac:dyDescent="0.25">
      <c r="A44" s="98"/>
      <c r="B44" s="99"/>
      <c r="C44" s="66"/>
      <c r="D44" s="77" t="s">
        <v>7</v>
      </c>
      <c r="E44" s="82">
        <f>E41+E42+E43</f>
        <v>5795000</v>
      </c>
    </row>
    <row r="45" spans="1:11" x14ac:dyDescent="0.25">
      <c r="A45" s="98"/>
      <c r="B45" s="99"/>
      <c r="C45" s="66"/>
    </row>
    <row r="46" spans="1:11" x14ac:dyDescent="0.25">
      <c r="A46" s="98"/>
      <c r="B46" s="99"/>
      <c r="C46" s="66"/>
    </row>
    <row r="47" spans="1:11" x14ac:dyDescent="0.25">
      <c r="A47" s="98"/>
      <c r="B47" s="99"/>
      <c r="C47" s="66"/>
    </row>
    <row r="48" spans="1:11" x14ac:dyDescent="0.25">
      <c r="A48" s="98"/>
      <c r="B48" s="99"/>
      <c r="C48" s="66"/>
    </row>
    <row r="49" spans="1:4" x14ac:dyDescent="0.25">
      <c r="A49" s="98"/>
      <c r="B49" s="99"/>
      <c r="C49" s="66"/>
    </row>
    <row r="50" spans="1:4" x14ac:dyDescent="0.25">
      <c r="A50" s="98"/>
      <c r="B50" s="99"/>
      <c r="C50" s="66"/>
    </row>
    <row r="51" spans="1:4" x14ac:dyDescent="0.25">
      <c r="A51" s="98"/>
      <c r="B51" s="99"/>
      <c r="C51" s="66"/>
    </row>
    <row r="52" spans="1:4" x14ac:dyDescent="0.25">
      <c r="A52" s="98"/>
      <c r="B52" s="99"/>
      <c r="C52" s="66"/>
    </row>
    <row r="53" spans="1:4" x14ac:dyDescent="0.25">
      <c r="A53" s="98"/>
      <c r="B53" s="99"/>
      <c r="C53" s="66"/>
    </row>
    <row r="54" spans="1:4" x14ac:dyDescent="0.25">
      <c r="A54" s="98"/>
      <c r="B54" s="99"/>
      <c r="C54" s="66"/>
    </row>
    <row r="55" spans="1:4" x14ac:dyDescent="0.25">
      <c r="A55" s="98"/>
      <c r="B55" s="99"/>
      <c r="C55" s="66"/>
    </row>
    <row r="56" spans="1:4" x14ac:dyDescent="0.25">
      <c r="A56" s="102"/>
      <c r="B56" s="103"/>
      <c r="C56" s="66"/>
    </row>
    <row r="57" spans="1:4" x14ac:dyDescent="0.25">
      <c r="A57" s="102"/>
      <c r="B57" s="103"/>
      <c r="C57" s="66"/>
    </row>
    <row r="58" spans="1:4" x14ac:dyDescent="0.25">
      <c r="A58" s="102"/>
      <c r="B58" s="103"/>
      <c r="C58" s="66"/>
    </row>
    <row r="59" spans="1:4" x14ac:dyDescent="0.25">
      <c r="A59" s="102"/>
      <c r="B59" s="103"/>
      <c r="C59" s="66"/>
    </row>
    <row r="60" spans="1:4" x14ac:dyDescent="0.25">
      <c r="A60" s="100"/>
      <c r="B60" s="101"/>
      <c r="C60" s="4"/>
    </row>
    <row r="61" spans="1:4" x14ac:dyDescent="0.25">
      <c r="A61" s="112" t="s">
        <v>48</v>
      </c>
      <c r="B61" s="113"/>
      <c r="C61" s="34">
        <f>SUM(C35:C60)</f>
        <v>13607300</v>
      </c>
    </row>
    <row r="62" spans="1:4" x14ac:dyDescent="0.25">
      <c r="A62" s="114" t="s">
        <v>14</v>
      </c>
      <c r="B62" s="115"/>
      <c r="C62" s="37">
        <f>D31-C61-C68</f>
        <v>-755000</v>
      </c>
      <c r="D62" s="3" t="s">
        <v>118</v>
      </c>
    </row>
    <row r="63" spans="1:4" x14ac:dyDescent="0.25">
      <c r="A63" s="28"/>
      <c r="B63" s="28"/>
      <c r="C63" s="29"/>
    </row>
    <row r="64" spans="1:4" x14ac:dyDescent="0.25">
      <c r="A64" s="105" t="s">
        <v>55</v>
      </c>
      <c r="B64" s="106"/>
      <c r="C64" s="107"/>
    </row>
    <row r="65" spans="1:5" x14ac:dyDescent="0.25">
      <c r="A65" s="20" t="s">
        <v>33</v>
      </c>
      <c r="B65" s="20" t="s">
        <v>56</v>
      </c>
      <c r="C65" s="20" t="s">
        <v>57</v>
      </c>
    </row>
    <row r="66" spans="1:5" x14ac:dyDescent="0.25">
      <c r="A66" s="30"/>
      <c r="B66" s="30"/>
      <c r="C66" s="27"/>
    </row>
    <row r="67" spans="1:5" x14ac:dyDescent="0.25">
      <c r="A67" s="31"/>
      <c r="B67" s="31"/>
      <c r="C67" s="31"/>
    </row>
    <row r="68" spans="1:5" x14ac:dyDescent="0.25">
      <c r="A68" s="112" t="s">
        <v>64</v>
      </c>
      <c r="B68" s="113"/>
      <c r="C68" s="34">
        <f>SUM(C66:C67)</f>
        <v>0</v>
      </c>
    </row>
    <row r="69" spans="1:5" x14ac:dyDescent="0.25">
      <c r="A69" s="32" t="s">
        <v>50</v>
      </c>
      <c r="B69" s="32"/>
      <c r="C69" s="9"/>
      <c r="D69" s="9"/>
      <c r="E69" s="9"/>
    </row>
    <row r="70" spans="1:5" x14ac:dyDescent="0.25">
      <c r="A70" s="9"/>
      <c r="B70" s="9"/>
      <c r="C70" s="9"/>
      <c r="D70" s="9"/>
      <c r="E70" s="9"/>
    </row>
    <row r="71" spans="1:5" x14ac:dyDescent="0.25">
      <c r="A71" s="9"/>
      <c r="B71" s="9"/>
      <c r="C71" s="9"/>
      <c r="D71" s="9"/>
      <c r="E71" s="9"/>
    </row>
  </sheetData>
  <sheetProtection password="ECC5" sheet="1" insertColumns="0" insertRows="0" insertHyperlinks="0" deleteColumns="0" deleteRows="0" selectLockedCells="1"/>
  <mergeCells count="35">
    <mergeCell ref="A64:C64"/>
    <mergeCell ref="A68:B68"/>
    <mergeCell ref="A53:B53"/>
    <mergeCell ref="A54:B54"/>
    <mergeCell ref="A55:B55"/>
    <mergeCell ref="A56:B56"/>
    <mergeCell ref="A57:B57"/>
    <mergeCell ref="A60:B60"/>
    <mergeCell ref="A61:B61"/>
    <mergeCell ref="A49:B49"/>
    <mergeCell ref="A50:B50"/>
    <mergeCell ref="A62:B62"/>
    <mergeCell ref="A1:A3"/>
    <mergeCell ref="B1:E1"/>
    <mergeCell ref="B2:E2"/>
    <mergeCell ref="B3:E3"/>
    <mergeCell ref="A59:B59"/>
    <mergeCell ref="A52:B52"/>
    <mergeCell ref="A43:B43"/>
    <mergeCell ref="A46:B46"/>
    <mergeCell ref="A44:B44"/>
    <mergeCell ref="A45:B45"/>
    <mergeCell ref="A51:B51"/>
    <mergeCell ref="A58:B58"/>
    <mergeCell ref="A47:B47"/>
    <mergeCell ref="E21:J21"/>
    <mergeCell ref="A33:C33"/>
    <mergeCell ref="A34:B34"/>
    <mergeCell ref="A35:B35"/>
    <mergeCell ref="A48:B48"/>
    <mergeCell ref="A42:B42"/>
    <mergeCell ref="A41:B41"/>
    <mergeCell ref="A36:B36"/>
    <mergeCell ref="A21:D21"/>
    <mergeCell ref="D34:E34"/>
  </mergeCells>
  <dataValidations count="1">
    <dataValidation type="list" allowBlank="1" showInputMessage="1" showErrorMessage="1" sqref="B60 A41:A60 A35:B36 B41:B55">
      <formula1>validacion</formula1>
    </dataValidation>
  </dataValidations>
  <pageMargins left="0" right="0" top="0" bottom="0" header="0.31496062992125984" footer="0.31496062992125984"/>
  <pageSetup scale="90" orientation="portrait" r:id="rId1"/>
  <drawing r:id="rId2"/>
  <legacyDrawing r:id="rId3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71"/>
  <sheetViews>
    <sheetView showGridLines="0" workbookViewId="0">
      <selection activeCell="B5" sqref="B5"/>
    </sheetView>
  </sheetViews>
  <sheetFormatPr baseColWidth="10" defaultRowHeight="15" x14ac:dyDescent="0.25"/>
  <cols>
    <col min="1" max="1" width="23.7109375" style="3" customWidth="1"/>
    <col min="2" max="10" width="21.7109375" style="3" customWidth="1"/>
    <col min="11" max="16384" width="11.42578125" style="3"/>
  </cols>
  <sheetData>
    <row r="1" spans="1:5" s="16" customFormat="1" ht="18" customHeight="1" x14ac:dyDescent="0.35">
      <c r="A1" s="104"/>
      <c r="B1" s="108" t="s">
        <v>49</v>
      </c>
      <c r="C1" s="108"/>
      <c r="D1" s="108"/>
      <c r="E1" s="108"/>
    </row>
    <row r="2" spans="1:5" s="16" customFormat="1" ht="18" customHeight="1" x14ac:dyDescent="0.35">
      <c r="A2" s="104"/>
      <c r="B2" s="108" t="s">
        <v>39</v>
      </c>
      <c r="C2" s="108"/>
      <c r="D2" s="108"/>
      <c r="E2" s="108"/>
    </row>
    <row r="3" spans="1:5" s="16" customFormat="1" ht="18" customHeight="1" x14ac:dyDescent="0.25">
      <c r="A3" s="104"/>
      <c r="B3" s="109" t="s">
        <v>40</v>
      </c>
      <c r="C3" s="109"/>
      <c r="D3" s="109"/>
      <c r="E3" s="109"/>
    </row>
    <row r="5" spans="1:5" x14ac:dyDescent="0.25">
      <c r="A5" s="17" t="s">
        <v>41</v>
      </c>
      <c r="B5" s="40"/>
      <c r="C5" s="17" t="s">
        <v>42</v>
      </c>
      <c r="D5" s="9"/>
      <c r="E5" s="9"/>
    </row>
    <row r="7" spans="1:5" x14ac:dyDescent="0.25">
      <c r="A7" s="19" t="s">
        <v>0</v>
      </c>
      <c r="B7" s="20" t="s">
        <v>1</v>
      </c>
    </row>
    <row r="8" spans="1:5" x14ac:dyDescent="0.25">
      <c r="A8" s="21" t="s">
        <v>2</v>
      </c>
      <c r="B8" s="4"/>
    </row>
    <row r="9" spans="1:5" x14ac:dyDescent="0.25">
      <c r="A9" s="21" t="s">
        <v>3</v>
      </c>
      <c r="B9" s="4"/>
    </row>
    <row r="10" spans="1:5" x14ac:dyDescent="0.25">
      <c r="A10" s="21" t="s">
        <v>75</v>
      </c>
      <c r="B10" s="4"/>
    </row>
    <row r="11" spans="1:5" x14ac:dyDescent="0.25">
      <c r="A11" s="21" t="s">
        <v>77</v>
      </c>
      <c r="B11" s="4"/>
    </row>
    <row r="12" spans="1:5" x14ac:dyDescent="0.25">
      <c r="A12" s="21" t="s">
        <v>78</v>
      </c>
      <c r="B12" s="4"/>
    </row>
    <row r="13" spans="1:5" x14ac:dyDescent="0.25">
      <c r="A13" s="21" t="s">
        <v>4</v>
      </c>
      <c r="B13" s="4"/>
    </row>
    <row r="14" spans="1:5" x14ac:dyDescent="0.25">
      <c r="A14" s="21" t="s">
        <v>5</v>
      </c>
      <c r="B14" s="4"/>
    </row>
    <row r="15" spans="1:5" x14ac:dyDescent="0.25">
      <c r="A15" s="21" t="s">
        <v>6</v>
      </c>
      <c r="B15" s="4"/>
    </row>
    <row r="16" spans="1:5" x14ac:dyDescent="0.25">
      <c r="A16" s="22" t="s">
        <v>7</v>
      </c>
      <c r="B16" s="34">
        <f>B8+B9+B10+B11+B12+B13+B14+B15</f>
        <v>0</v>
      </c>
    </row>
    <row r="18" spans="1:10" x14ac:dyDescent="0.25">
      <c r="A18" s="19" t="s">
        <v>43</v>
      </c>
      <c r="B18" s="20" t="s">
        <v>44</v>
      </c>
      <c r="C18" s="20" t="s">
        <v>8</v>
      </c>
      <c r="D18" s="20" t="s">
        <v>45</v>
      </c>
    </row>
    <row r="19" spans="1:10" x14ac:dyDescent="0.25">
      <c r="A19" s="23" t="s">
        <v>9</v>
      </c>
      <c r="B19" s="24"/>
      <c r="C19" s="35" t="e">
        <f>B19/D19</f>
        <v>#DIV/0!</v>
      </c>
      <c r="D19" s="24"/>
    </row>
    <row r="21" spans="1:10" ht="15" customHeight="1" x14ac:dyDescent="0.25">
      <c r="A21" s="105" t="s">
        <v>46</v>
      </c>
      <c r="B21" s="106"/>
      <c r="C21" s="106"/>
      <c r="D21" s="107"/>
      <c r="E21" s="110" t="s">
        <v>85</v>
      </c>
      <c r="F21" s="111"/>
      <c r="G21" s="111"/>
      <c r="H21" s="111"/>
      <c r="I21" s="111"/>
      <c r="J21" s="111"/>
    </row>
    <row r="22" spans="1:10" x14ac:dyDescent="0.25">
      <c r="A22" s="20" t="s">
        <v>0</v>
      </c>
      <c r="B22" s="20" t="s">
        <v>10</v>
      </c>
      <c r="C22" s="20" t="s">
        <v>11</v>
      </c>
      <c r="D22" s="20" t="s">
        <v>12</v>
      </c>
      <c r="E22" s="20" t="s">
        <v>80</v>
      </c>
      <c r="F22" s="20" t="s">
        <v>79</v>
      </c>
      <c r="G22" s="20" t="s">
        <v>83</v>
      </c>
      <c r="H22" s="20" t="s">
        <v>81</v>
      </c>
      <c r="I22" s="20" t="s">
        <v>82</v>
      </c>
      <c r="J22" s="20" t="s">
        <v>84</v>
      </c>
    </row>
    <row r="23" spans="1:10" x14ac:dyDescent="0.25">
      <c r="A23" s="23" t="s">
        <v>2</v>
      </c>
      <c r="B23" s="4"/>
      <c r="C23" s="4"/>
      <c r="D23" s="36">
        <f t="shared" ref="D23:D29" si="0">B23+C23</f>
        <v>0</v>
      </c>
      <c r="E23" s="4"/>
      <c r="F23" s="4"/>
      <c r="G23" s="36">
        <f t="shared" ref="G23:G30" si="1">E23+F23</f>
        <v>0</v>
      </c>
      <c r="H23" s="4"/>
      <c r="I23" s="4"/>
      <c r="J23" s="36">
        <f t="shared" ref="J23:J30" si="2">H23+I23</f>
        <v>0</v>
      </c>
    </row>
    <row r="24" spans="1:10" x14ac:dyDescent="0.25">
      <c r="A24" s="25" t="s">
        <v>3</v>
      </c>
      <c r="B24" s="4"/>
      <c r="C24" s="4"/>
      <c r="D24" s="36">
        <f>B24+C24</f>
        <v>0</v>
      </c>
      <c r="E24" s="4"/>
      <c r="F24" s="4"/>
      <c r="G24" s="36">
        <f t="shared" si="1"/>
        <v>0</v>
      </c>
      <c r="H24" s="4"/>
      <c r="I24" s="4"/>
      <c r="J24" s="36">
        <f t="shared" si="2"/>
        <v>0</v>
      </c>
    </row>
    <row r="25" spans="1:10" x14ac:dyDescent="0.25">
      <c r="A25" s="21" t="s">
        <v>75</v>
      </c>
      <c r="B25" s="4"/>
      <c r="C25" s="4"/>
      <c r="D25" s="36">
        <f>B25+C25</f>
        <v>0</v>
      </c>
      <c r="E25" s="4"/>
      <c r="F25" s="4"/>
      <c r="G25" s="36">
        <f t="shared" si="1"/>
        <v>0</v>
      </c>
      <c r="H25" s="4"/>
      <c r="I25" s="4"/>
      <c r="J25" s="36">
        <f t="shared" si="2"/>
        <v>0</v>
      </c>
    </row>
    <row r="26" spans="1:10" x14ac:dyDescent="0.25">
      <c r="A26" s="61" t="s">
        <v>77</v>
      </c>
      <c r="B26" s="4"/>
      <c r="C26" s="4"/>
      <c r="D26" s="36">
        <f>B26+C26</f>
        <v>0</v>
      </c>
      <c r="E26" s="4"/>
      <c r="F26" s="4"/>
      <c r="G26" s="36">
        <f t="shared" si="1"/>
        <v>0</v>
      </c>
      <c r="H26" s="4"/>
      <c r="I26" s="4"/>
      <c r="J26" s="36">
        <f t="shared" si="2"/>
        <v>0</v>
      </c>
    </row>
    <row r="27" spans="1:10" x14ac:dyDescent="0.25">
      <c r="A27" s="61" t="s">
        <v>78</v>
      </c>
      <c r="B27" s="4"/>
      <c r="C27" s="4"/>
      <c r="D27" s="36">
        <f t="shared" si="0"/>
        <v>0</v>
      </c>
      <c r="E27" s="4"/>
      <c r="F27" s="4"/>
      <c r="G27" s="36">
        <f t="shared" si="1"/>
        <v>0</v>
      </c>
      <c r="H27" s="4"/>
      <c r="I27" s="4"/>
      <c r="J27" s="36">
        <f t="shared" si="2"/>
        <v>0</v>
      </c>
    </row>
    <row r="28" spans="1:10" x14ac:dyDescent="0.25">
      <c r="A28" s="23" t="s">
        <v>4</v>
      </c>
      <c r="B28" s="4"/>
      <c r="C28" s="4"/>
      <c r="D28" s="36">
        <f t="shared" si="0"/>
        <v>0</v>
      </c>
      <c r="E28" s="4"/>
      <c r="F28" s="4"/>
      <c r="G28" s="36">
        <f t="shared" si="1"/>
        <v>0</v>
      </c>
      <c r="H28" s="4"/>
      <c r="I28" s="4"/>
      <c r="J28" s="36">
        <f t="shared" si="2"/>
        <v>0</v>
      </c>
    </row>
    <row r="29" spans="1:10" x14ac:dyDescent="0.25">
      <c r="A29" s="23" t="s">
        <v>5</v>
      </c>
      <c r="B29" s="4"/>
      <c r="C29" s="4"/>
      <c r="D29" s="36">
        <f t="shared" si="0"/>
        <v>0</v>
      </c>
      <c r="E29" s="4"/>
      <c r="F29" s="4"/>
      <c r="G29" s="36">
        <f t="shared" si="1"/>
        <v>0</v>
      </c>
      <c r="H29" s="4"/>
      <c r="I29" s="4"/>
      <c r="J29" s="36">
        <f t="shared" si="2"/>
        <v>0</v>
      </c>
    </row>
    <row r="30" spans="1:10" x14ac:dyDescent="0.25">
      <c r="A30" s="23" t="s">
        <v>6</v>
      </c>
      <c r="B30" s="4"/>
      <c r="C30" s="4"/>
      <c r="D30" s="36">
        <f>B30+C30</f>
        <v>0</v>
      </c>
      <c r="E30" s="4"/>
      <c r="F30" s="4"/>
      <c r="G30" s="36">
        <f t="shared" si="1"/>
        <v>0</v>
      </c>
      <c r="H30" s="4"/>
      <c r="I30" s="4"/>
      <c r="J30" s="36">
        <f t="shared" si="2"/>
        <v>0</v>
      </c>
    </row>
    <row r="31" spans="1:10" x14ac:dyDescent="0.25">
      <c r="A31" s="26" t="s">
        <v>7</v>
      </c>
      <c r="B31" s="34">
        <f t="shared" ref="B31:J31" si="3">SUM(B23:B30)</f>
        <v>0</v>
      </c>
      <c r="C31" s="34">
        <f t="shared" si="3"/>
        <v>0</v>
      </c>
      <c r="D31" s="34">
        <f t="shared" si="3"/>
        <v>0</v>
      </c>
      <c r="E31" s="34">
        <f t="shared" si="3"/>
        <v>0</v>
      </c>
      <c r="F31" s="34">
        <f t="shared" si="3"/>
        <v>0</v>
      </c>
      <c r="G31" s="34">
        <f t="shared" si="3"/>
        <v>0</v>
      </c>
      <c r="H31" s="34">
        <f t="shared" si="3"/>
        <v>0</v>
      </c>
      <c r="I31" s="34">
        <f t="shared" si="3"/>
        <v>0</v>
      </c>
      <c r="J31" s="34">
        <f t="shared" si="3"/>
        <v>0</v>
      </c>
    </row>
    <row r="32" spans="1:10" x14ac:dyDescent="0.25">
      <c r="D32" s="6"/>
      <c r="E32" s="6"/>
    </row>
    <row r="33" spans="1:11" x14ac:dyDescent="0.25">
      <c r="A33" s="105" t="s">
        <v>47</v>
      </c>
      <c r="B33" s="106"/>
      <c r="C33" s="107"/>
      <c r="D33" s="6"/>
      <c r="E33" s="6"/>
      <c r="K33" s="59" t="s">
        <v>76</v>
      </c>
    </row>
    <row r="34" spans="1:11" x14ac:dyDescent="0.25">
      <c r="A34" s="105" t="s">
        <v>13</v>
      </c>
      <c r="B34" s="107"/>
      <c r="C34" s="20" t="s">
        <v>7</v>
      </c>
    </row>
    <row r="35" spans="1:11" x14ac:dyDescent="0.25">
      <c r="A35" s="98" t="s">
        <v>91</v>
      </c>
      <c r="B35" s="99"/>
      <c r="C35" s="66"/>
    </row>
    <row r="36" spans="1:11" x14ac:dyDescent="0.25">
      <c r="A36" s="98" t="s">
        <v>92</v>
      </c>
      <c r="B36" s="99"/>
      <c r="C36" s="66"/>
    </row>
    <row r="37" spans="1:11" x14ac:dyDescent="0.25">
      <c r="A37" s="68" t="s">
        <v>87</v>
      </c>
      <c r="B37" s="65"/>
      <c r="C37" s="66"/>
    </row>
    <row r="38" spans="1:11" x14ac:dyDescent="0.25">
      <c r="A38" s="68" t="s">
        <v>88</v>
      </c>
      <c r="B38" s="68"/>
      <c r="C38" s="66"/>
    </row>
    <row r="39" spans="1:11" x14ac:dyDescent="0.25">
      <c r="A39" s="68" t="s">
        <v>93</v>
      </c>
      <c r="B39" s="68"/>
      <c r="C39" s="66"/>
    </row>
    <row r="40" spans="1:11" x14ac:dyDescent="0.25">
      <c r="A40" s="68" t="s">
        <v>89</v>
      </c>
      <c r="B40" s="68"/>
      <c r="C40" s="66"/>
    </row>
    <row r="41" spans="1:11" x14ac:dyDescent="0.25">
      <c r="A41" s="98" t="s">
        <v>94</v>
      </c>
      <c r="B41" s="99"/>
      <c r="C41" s="66"/>
    </row>
    <row r="42" spans="1:11" x14ac:dyDescent="0.25">
      <c r="A42" s="98" t="s">
        <v>90</v>
      </c>
      <c r="B42" s="99"/>
      <c r="C42" s="66"/>
    </row>
    <row r="43" spans="1:11" x14ac:dyDescent="0.25">
      <c r="A43" s="98"/>
      <c r="B43" s="99"/>
      <c r="C43" s="66"/>
    </row>
    <row r="44" spans="1:11" x14ac:dyDescent="0.25">
      <c r="A44" s="98"/>
      <c r="B44" s="99"/>
      <c r="C44" s="66"/>
    </row>
    <row r="45" spans="1:11" x14ac:dyDescent="0.25">
      <c r="A45" s="98"/>
      <c r="B45" s="99"/>
      <c r="C45" s="66"/>
    </row>
    <row r="46" spans="1:11" x14ac:dyDescent="0.25">
      <c r="A46" s="98"/>
      <c r="B46" s="99"/>
      <c r="C46" s="66"/>
    </row>
    <row r="47" spans="1:11" x14ac:dyDescent="0.25">
      <c r="A47" s="98"/>
      <c r="B47" s="99"/>
      <c r="C47" s="66"/>
    </row>
    <row r="48" spans="1:11" x14ac:dyDescent="0.25">
      <c r="A48" s="98"/>
      <c r="B48" s="99"/>
      <c r="C48" s="66"/>
    </row>
    <row r="49" spans="1:3" x14ac:dyDescent="0.25">
      <c r="A49" s="98"/>
      <c r="B49" s="99"/>
      <c r="C49" s="66"/>
    </row>
    <row r="50" spans="1:3" x14ac:dyDescent="0.25">
      <c r="A50" s="98"/>
      <c r="B50" s="99"/>
      <c r="C50" s="66"/>
    </row>
    <row r="51" spans="1:3" x14ac:dyDescent="0.25">
      <c r="A51" s="98"/>
      <c r="B51" s="99"/>
      <c r="C51" s="66"/>
    </row>
    <row r="52" spans="1:3" x14ac:dyDescent="0.25">
      <c r="A52" s="98"/>
      <c r="B52" s="99"/>
      <c r="C52" s="66"/>
    </row>
    <row r="53" spans="1:3" x14ac:dyDescent="0.25">
      <c r="A53" s="98"/>
      <c r="B53" s="99"/>
      <c r="C53" s="66"/>
    </row>
    <row r="54" spans="1:3" x14ac:dyDescent="0.25">
      <c r="A54" s="98"/>
      <c r="B54" s="99"/>
      <c r="C54" s="66"/>
    </row>
    <row r="55" spans="1:3" x14ac:dyDescent="0.25">
      <c r="A55" s="98"/>
      <c r="B55" s="99"/>
      <c r="C55" s="66"/>
    </row>
    <row r="56" spans="1:3" x14ac:dyDescent="0.25">
      <c r="A56" s="102"/>
      <c r="B56" s="103"/>
      <c r="C56" s="66"/>
    </row>
    <row r="57" spans="1:3" x14ac:dyDescent="0.25">
      <c r="A57" s="102"/>
      <c r="B57" s="103"/>
      <c r="C57" s="66"/>
    </row>
    <row r="58" spans="1:3" x14ac:dyDescent="0.25">
      <c r="A58" s="102"/>
      <c r="B58" s="103"/>
      <c r="C58" s="66"/>
    </row>
    <row r="59" spans="1:3" x14ac:dyDescent="0.25">
      <c r="A59" s="102"/>
      <c r="B59" s="103"/>
      <c r="C59" s="66"/>
    </row>
    <row r="60" spans="1:3" x14ac:dyDescent="0.25">
      <c r="A60" s="100"/>
      <c r="B60" s="101"/>
      <c r="C60" s="4"/>
    </row>
    <row r="61" spans="1:3" x14ac:dyDescent="0.25">
      <c r="A61" s="112" t="s">
        <v>48</v>
      </c>
      <c r="B61" s="113"/>
      <c r="C61" s="34">
        <f>SUM(C35:C60)</f>
        <v>0</v>
      </c>
    </row>
    <row r="62" spans="1:3" x14ac:dyDescent="0.25">
      <c r="A62" s="114" t="s">
        <v>14</v>
      </c>
      <c r="B62" s="115"/>
      <c r="C62" s="37">
        <f>D31-C61-C68</f>
        <v>0</v>
      </c>
    </row>
    <row r="63" spans="1:3" x14ac:dyDescent="0.25">
      <c r="A63" s="28"/>
      <c r="B63" s="28"/>
      <c r="C63" s="29"/>
    </row>
    <row r="64" spans="1:3" x14ac:dyDescent="0.25">
      <c r="A64" s="105" t="s">
        <v>55</v>
      </c>
      <c r="B64" s="106"/>
      <c r="C64" s="107"/>
    </row>
    <row r="65" spans="1:5" x14ac:dyDescent="0.25">
      <c r="A65" s="20" t="s">
        <v>33</v>
      </c>
      <c r="B65" s="20" t="s">
        <v>56</v>
      </c>
      <c r="C65" s="20" t="s">
        <v>57</v>
      </c>
    </row>
    <row r="66" spans="1:5" x14ac:dyDescent="0.25">
      <c r="A66" s="30"/>
      <c r="B66" s="30"/>
      <c r="C66" s="27"/>
    </row>
    <row r="67" spans="1:5" x14ac:dyDescent="0.25">
      <c r="A67" s="31"/>
      <c r="B67" s="31"/>
      <c r="C67" s="31"/>
    </row>
    <row r="68" spans="1:5" x14ac:dyDescent="0.25">
      <c r="A68" s="112" t="s">
        <v>64</v>
      </c>
      <c r="B68" s="113"/>
      <c r="C68" s="34">
        <f>SUM(C66:C67)</f>
        <v>0</v>
      </c>
    </row>
    <row r="69" spans="1:5" x14ac:dyDescent="0.25">
      <c r="A69" s="32" t="s">
        <v>50</v>
      </c>
      <c r="B69" s="32"/>
      <c r="C69" s="9"/>
      <c r="D69" s="9"/>
      <c r="E69" s="9"/>
    </row>
    <row r="70" spans="1:5" x14ac:dyDescent="0.25">
      <c r="A70" s="9"/>
      <c r="B70" s="9"/>
      <c r="C70" s="9"/>
      <c r="D70" s="9"/>
      <c r="E70" s="9"/>
    </row>
    <row r="71" spans="1:5" x14ac:dyDescent="0.25">
      <c r="A71" s="9"/>
      <c r="B71" s="9"/>
      <c r="C71" s="9"/>
      <c r="D71" s="9"/>
      <c r="E71" s="9"/>
    </row>
  </sheetData>
  <sheetProtection password="ECC5" sheet="1" insertColumns="0" insertRows="0" insertHyperlinks="0" deleteColumns="0" deleteRows="0" selectLockedCells="1"/>
  <mergeCells count="34">
    <mergeCell ref="A64:C64"/>
    <mergeCell ref="A68:B68"/>
    <mergeCell ref="A53:B53"/>
    <mergeCell ref="A54:B54"/>
    <mergeCell ref="A55:B55"/>
    <mergeCell ref="A56:B56"/>
    <mergeCell ref="A57:B57"/>
    <mergeCell ref="A60:B60"/>
    <mergeCell ref="A61:B61"/>
    <mergeCell ref="A49:B49"/>
    <mergeCell ref="A50:B50"/>
    <mergeCell ref="A62:B62"/>
    <mergeCell ref="A1:A3"/>
    <mergeCell ref="B1:E1"/>
    <mergeCell ref="B2:E2"/>
    <mergeCell ref="B3:E3"/>
    <mergeCell ref="A59:B59"/>
    <mergeCell ref="A52:B52"/>
    <mergeCell ref="A43:B43"/>
    <mergeCell ref="A46:B46"/>
    <mergeCell ref="A44:B44"/>
    <mergeCell ref="A45:B45"/>
    <mergeCell ref="A51:B51"/>
    <mergeCell ref="A58:B58"/>
    <mergeCell ref="A47:B47"/>
    <mergeCell ref="E21:J21"/>
    <mergeCell ref="A33:C33"/>
    <mergeCell ref="A34:B34"/>
    <mergeCell ref="A35:B35"/>
    <mergeCell ref="A48:B48"/>
    <mergeCell ref="A42:B42"/>
    <mergeCell ref="A41:B41"/>
    <mergeCell ref="A36:B36"/>
    <mergeCell ref="A21:D21"/>
  </mergeCells>
  <dataValidations count="1">
    <dataValidation type="list" allowBlank="1" showInputMessage="1" showErrorMessage="1" sqref="B60 A41:A60 A35:B36 B41:B55">
      <formula1>validacion</formula1>
    </dataValidation>
  </dataValidations>
  <pageMargins left="0" right="0" top="0" bottom="0" header="0.31496062992125984" footer="0.31496062992125984"/>
  <pageSetup scale="90" orientation="portrait" r:id="rId1"/>
  <drawing r:id="rId2"/>
  <legacy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71"/>
  <sheetViews>
    <sheetView showGridLines="0" workbookViewId="0">
      <selection activeCell="B5" sqref="B5"/>
    </sheetView>
  </sheetViews>
  <sheetFormatPr baseColWidth="10" defaultRowHeight="15" x14ac:dyDescent="0.25"/>
  <cols>
    <col min="1" max="1" width="23.7109375" style="3" customWidth="1"/>
    <col min="2" max="10" width="21.7109375" style="3" customWidth="1"/>
    <col min="11" max="16384" width="11.42578125" style="3"/>
  </cols>
  <sheetData>
    <row r="1" spans="1:5" s="16" customFormat="1" ht="18" customHeight="1" x14ac:dyDescent="0.35">
      <c r="A1" s="104"/>
      <c r="B1" s="108" t="s">
        <v>49</v>
      </c>
      <c r="C1" s="108"/>
      <c r="D1" s="108"/>
      <c r="E1" s="108"/>
    </row>
    <row r="2" spans="1:5" s="16" customFormat="1" ht="18" customHeight="1" x14ac:dyDescent="0.35">
      <c r="A2" s="104"/>
      <c r="B2" s="108" t="s">
        <v>39</v>
      </c>
      <c r="C2" s="108"/>
      <c r="D2" s="108"/>
      <c r="E2" s="108"/>
    </row>
    <row r="3" spans="1:5" s="16" customFormat="1" ht="18" customHeight="1" x14ac:dyDescent="0.25">
      <c r="A3" s="104"/>
      <c r="B3" s="109" t="s">
        <v>40</v>
      </c>
      <c r="C3" s="109"/>
      <c r="D3" s="109"/>
      <c r="E3" s="109"/>
    </row>
    <row r="5" spans="1:5" x14ac:dyDescent="0.25">
      <c r="A5" s="17" t="s">
        <v>41</v>
      </c>
      <c r="B5" s="40"/>
      <c r="C5" s="17" t="s">
        <v>42</v>
      </c>
      <c r="D5" s="9"/>
      <c r="E5" s="9"/>
    </row>
    <row r="7" spans="1:5" x14ac:dyDescent="0.25">
      <c r="A7" s="19" t="s">
        <v>0</v>
      </c>
      <c r="B7" s="20" t="s">
        <v>1</v>
      </c>
    </row>
    <row r="8" spans="1:5" x14ac:dyDescent="0.25">
      <c r="A8" s="21" t="s">
        <v>2</v>
      </c>
      <c r="B8" s="4"/>
    </row>
    <row r="9" spans="1:5" x14ac:dyDescent="0.25">
      <c r="A9" s="21" t="s">
        <v>3</v>
      </c>
      <c r="B9" s="4"/>
    </row>
    <row r="10" spans="1:5" x14ac:dyDescent="0.25">
      <c r="A10" s="21" t="s">
        <v>75</v>
      </c>
      <c r="B10" s="4"/>
    </row>
    <row r="11" spans="1:5" x14ac:dyDescent="0.25">
      <c r="A11" s="21" t="s">
        <v>77</v>
      </c>
      <c r="B11" s="4"/>
    </row>
    <row r="12" spans="1:5" x14ac:dyDescent="0.25">
      <c r="A12" s="21" t="s">
        <v>78</v>
      </c>
      <c r="B12" s="4"/>
    </row>
    <row r="13" spans="1:5" x14ac:dyDescent="0.25">
      <c r="A13" s="21" t="s">
        <v>4</v>
      </c>
      <c r="B13" s="4"/>
    </row>
    <row r="14" spans="1:5" x14ac:dyDescent="0.25">
      <c r="A14" s="21" t="s">
        <v>5</v>
      </c>
      <c r="B14" s="4"/>
    </row>
    <row r="15" spans="1:5" x14ac:dyDescent="0.25">
      <c r="A15" s="21" t="s">
        <v>6</v>
      </c>
      <c r="B15" s="4"/>
    </row>
    <row r="16" spans="1:5" x14ac:dyDescent="0.25">
      <c r="A16" s="22" t="s">
        <v>7</v>
      </c>
      <c r="B16" s="34">
        <f>B8+B9+B10+B11+B12+B13+B14+B15</f>
        <v>0</v>
      </c>
    </row>
    <row r="18" spans="1:10" x14ac:dyDescent="0.25">
      <c r="A18" s="19" t="s">
        <v>43</v>
      </c>
      <c r="B18" s="20" t="s">
        <v>44</v>
      </c>
      <c r="C18" s="20" t="s">
        <v>8</v>
      </c>
      <c r="D18" s="20" t="s">
        <v>45</v>
      </c>
    </row>
    <row r="19" spans="1:10" x14ac:dyDescent="0.25">
      <c r="A19" s="23" t="s">
        <v>9</v>
      </c>
      <c r="B19" s="24"/>
      <c r="C19" s="35" t="e">
        <f>B19/D19</f>
        <v>#DIV/0!</v>
      </c>
      <c r="D19" s="24"/>
    </row>
    <row r="21" spans="1:10" ht="15" customHeight="1" x14ac:dyDescent="0.25">
      <c r="A21" s="105" t="s">
        <v>46</v>
      </c>
      <c r="B21" s="106"/>
      <c r="C21" s="106"/>
      <c r="D21" s="107"/>
      <c r="E21" s="110" t="s">
        <v>85</v>
      </c>
      <c r="F21" s="111"/>
      <c r="G21" s="111"/>
      <c r="H21" s="111"/>
      <c r="I21" s="111"/>
      <c r="J21" s="111"/>
    </row>
    <row r="22" spans="1:10" x14ac:dyDescent="0.25">
      <c r="A22" s="20" t="s">
        <v>0</v>
      </c>
      <c r="B22" s="20" t="s">
        <v>10</v>
      </c>
      <c r="C22" s="20" t="s">
        <v>11</v>
      </c>
      <c r="D22" s="20" t="s">
        <v>12</v>
      </c>
      <c r="E22" s="20" t="s">
        <v>80</v>
      </c>
      <c r="F22" s="20" t="s">
        <v>79</v>
      </c>
      <c r="G22" s="20" t="s">
        <v>83</v>
      </c>
      <c r="H22" s="20" t="s">
        <v>81</v>
      </c>
      <c r="I22" s="20" t="s">
        <v>82</v>
      </c>
      <c r="J22" s="20" t="s">
        <v>84</v>
      </c>
    </row>
    <row r="23" spans="1:10" x14ac:dyDescent="0.25">
      <c r="A23" s="23" t="s">
        <v>2</v>
      </c>
      <c r="B23" s="4"/>
      <c r="C23" s="4"/>
      <c r="D23" s="36">
        <f t="shared" ref="D23:D29" si="0">B23+C23</f>
        <v>0</v>
      </c>
      <c r="E23" s="4"/>
      <c r="F23" s="4"/>
      <c r="G23" s="36">
        <f t="shared" ref="G23:G30" si="1">E23+F23</f>
        <v>0</v>
      </c>
      <c r="H23" s="4"/>
      <c r="I23" s="4"/>
      <c r="J23" s="36">
        <f t="shared" ref="J23:J30" si="2">H23+I23</f>
        <v>0</v>
      </c>
    </row>
    <row r="24" spans="1:10" x14ac:dyDescent="0.25">
      <c r="A24" s="25" t="s">
        <v>3</v>
      </c>
      <c r="B24" s="4"/>
      <c r="C24" s="4"/>
      <c r="D24" s="36">
        <f>B24+C24</f>
        <v>0</v>
      </c>
      <c r="E24" s="4"/>
      <c r="F24" s="4"/>
      <c r="G24" s="36">
        <f t="shared" si="1"/>
        <v>0</v>
      </c>
      <c r="H24" s="4"/>
      <c r="I24" s="4"/>
      <c r="J24" s="36">
        <f t="shared" si="2"/>
        <v>0</v>
      </c>
    </row>
    <row r="25" spans="1:10" x14ac:dyDescent="0.25">
      <c r="A25" s="21" t="s">
        <v>75</v>
      </c>
      <c r="B25" s="4"/>
      <c r="C25" s="4"/>
      <c r="D25" s="36">
        <f>B25+C25</f>
        <v>0</v>
      </c>
      <c r="E25" s="4"/>
      <c r="F25" s="4"/>
      <c r="G25" s="36">
        <f t="shared" si="1"/>
        <v>0</v>
      </c>
      <c r="H25" s="4"/>
      <c r="I25" s="4"/>
      <c r="J25" s="36">
        <f t="shared" si="2"/>
        <v>0</v>
      </c>
    </row>
    <row r="26" spans="1:10" x14ac:dyDescent="0.25">
      <c r="A26" s="61" t="s">
        <v>77</v>
      </c>
      <c r="B26" s="4"/>
      <c r="C26" s="4"/>
      <c r="D26" s="36">
        <f>B26+C26</f>
        <v>0</v>
      </c>
      <c r="E26" s="4"/>
      <c r="F26" s="4"/>
      <c r="G26" s="36">
        <f t="shared" si="1"/>
        <v>0</v>
      </c>
      <c r="H26" s="4"/>
      <c r="I26" s="4"/>
      <c r="J26" s="36">
        <f t="shared" si="2"/>
        <v>0</v>
      </c>
    </row>
    <row r="27" spans="1:10" x14ac:dyDescent="0.25">
      <c r="A27" s="61" t="s">
        <v>78</v>
      </c>
      <c r="B27" s="4"/>
      <c r="C27" s="4"/>
      <c r="D27" s="36">
        <f t="shared" si="0"/>
        <v>0</v>
      </c>
      <c r="E27" s="4"/>
      <c r="F27" s="4"/>
      <c r="G27" s="36">
        <f t="shared" si="1"/>
        <v>0</v>
      </c>
      <c r="H27" s="4"/>
      <c r="I27" s="4"/>
      <c r="J27" s="36">
        <f t="shared" si="2"/>
        <v>0</v>
      </c>
    </row>
    <row r="28" spans="1:10" x14ac:dyDescent="0.25">
      <c r="A28" s="23" t="s">
        <v>4</v>
      </c>
      <c r="B28" s="4"/>
      <c r="C28" s="4"/>
      <c r="D28" s="36">
        <f t="shared" si="0"/>
        <v>0</v>
      </c>
      <c r="E28" s="4"/>
      <c r="F28" s="4"/>
      <c r="G28" s="36">
        <f t="shared" si="1"/>
        <v>0</v>
      </c>
      <c r="H28" s="4"/>
      <c r="I28" s="4"/>
      <c r="J28" s="36">
        <f t="shared" si="2"/>
        <v>0</v>
      </c>
    </row>
    <row r="29" spans="1:10" x14ac:dyDescent="0.25">
      <c r="A29" s="23" t="s">
        <v>5</v>
      </c>
      <c r="B29" s="4"/>
      <c r="C29" s="4"/>
      <c r="D29" s="36">
        <f t="shared" si="0"/>
        <v>0</v>
      </c>
      <c r="E29" s="4"/>
      <c r="F29" s="4"/>
      <c r="G29" s="36">
        <f t="shared" si="1"/>
        <v>0</v>
      </c>
      <c r="H29" s="4"/>
      <c r="I29" s="4"/>
      <c r="J29" s="36">
        <f t="shared" si="2"/>
        <v>0</v>
      </c>
    </row>
    <row r="30" spans="1:10" x14ac:dyDescent="0.25">
      <c r="A30" s="23" t="s">
        <v>6</v>
      </c>
      <c r="B30" s="4"/>
      <c r="C30" s="4"/>
      <c r="D30" s="36">
        <f>B30+C30</f>
        <v>0</v>
      </c>
      <c r="E30" s="4"/>
      <c r="F30" s="4"/>
      <c r="G30" s="36">
        <f t="shared" si="1"/>
        <v>0</v>
      </c>
      <c r="H30" s="4"/>
      <c r="I30" s="4"/>
      <c r="J30" s="36">
        <f t="shared" si="2"/>
        <v>0</v>
      </c>
    </row>
    <row r="31" spans="1:10" x14ac:dyDescent="0.25">
      <c r="A31" s="26" t="s">
        <v>7</v>
      </c>
      <c r="B31" s="34">
        <f t="shared" ref="B31:J31" si="3">SUM(B23:B30)</f>
        <v>0</v>
      </c>
      <c r="C31" s="34">
        <f t="shared" si="3"/>
        <v>0</v>
      </c>
      <c r="D31" s="34">
        <f t="shared" si="3"/>
        <v>0</v>
      </c>
      <c r="E31" s="34">
        <f t="shared" si="3"/>
        <v>0</v>
      </c>
      <c r="F31" s="34">
        <f t="shared" si="3"/>
        <v>0</v>
      </c>
      <c r="G31" s="34">
        <f t="shared" si="3"/>
        <v>0</v>
      </c>
      <c r="H31" s="34">
        <f t="shared" si="3"/>
        <v>0</v>
      </c>
      <c r="I31" s="34">
        <f t="shared" si="3"/>
        <v>0</v>
      </c>
      <c r="J31" s="34">
        <f t="shared" si="3"/>
        <v>0</v>
      </c>
    </row>
    <row r="32" spans="1:10" x14ac:dyDescent="0.25">
      <c r="D32" s="6"/>
      <c r="E32" s="6"/>
    </row>
    <row r="33" spans="1:11" x14ac:dyDescent="0.25">
      <c r="A33" s="105" t="s">
        <v>47</v>
      </c>
      <c r="B33" s="106"/>
      <c r="C33" s="107"/>
      <c r="D33" s="6"/>
      <c r="E33" s="6"/>
      <c r="K33" s="59" t="s">
        <v>76</v>
      </c>
    </row>
    <row r="34" spans="1:11" x14ac:dyDescent="0.25">
      <c r="A34" s="105" t="s">
        <v>13</v>
      </c>
      <c r="B34" s="107"/>
      <c r="C34" s="20" t="s">
        <v>7</v>
      </c>
    </row>
    <row r="35" spans="1:11" x14ac:dyDescent="0.25">
      <c r="A35" s="98" t="s">
        <v>91</v>
      </c>
      <c r="B35" s="99"/>
      <c r="C35" s="66"/>
    </row>
    <row r="36" spans="1:11" x14ac:dyDescent="0.25">
      <c r="A36" s="98" t="s">
        <v>92</v>
      </c>
      <c r="B36" s="99"/>
      <c r="C36" s="66"/>
    </row>
    <row r="37" spans="1:11" x14ac:dyDescent="0.25">
      <c r="A37" s="68" t="s">
        <v>87</v>
      </c>
      <c r="B37" s="65"/>
      <c r="C37" s="66"/>
    </row>
    <row r="38" spans="1:11" x14ac:dyDescent="0.25">
      <c r="A38" s="68" t="s">
        <v>88</v>
      </c>
      <c r="B38" s="68"/>
      <c r="C38" s="66"/>
    </row>
    <row r="39" spans="1:11" x14ac:dyDescent="0.25">
      <c r="A39" s="68" t="s">
        <v>93</v>
      </c>
      <c r="B39" s="68"/>
      <c r="C39" s="66"/>
    </row>
    <row r="40" spans="1:11" x14ac:dyDescent="0.25">
      <c r="A40" s="68" t="s">
        <v>89</v>
      </c>
      <c r="B40" s="68"/>
      <c r="C40" s="66"/>
    </row>
    <row r="41" spans="1:11" x14ac:dyDescent="0.25">
      <c r="A41" s="98" t="s">
        <v>94</v>
      </c>
      <c r="B41" s="99"/>
      <c r="C41" s="66"/>
    </row>
    <row r="42" spans="1:11" x14ac:dyDescent="0.25">
      <c r="A42" s="98" t="s">
        <v>90</v>
      </c>
      <c r="B42" s="99"/>
      <c r="C42" s="66"/>
    </row>
    <row r="43" spans="1:11" x14ac:dyDescent="0.25">
      <c r="A43" s="98"/>
      <c r="B43" s="99"/>
      <c r="C43" s="66"/>
    </row>
    <row r="44" spans="1:11" x14ac:dyDescent="0.25">
      <c r="A44" s="98"/>
      <c r="B44" s="99"/>
      <c r="C44" s="66"/>
    </row>
    <row r="45" spans="1:11" x14ac:dyDescent="0.25">
      <c r="A45" s="98"/>
      <c r="B45" s="99"/>
      <c r="C45" s="66"/>
    </row>
    <row r="46" spans="1:11" x14ac:dyDescent="0.25">
      <c r="A46" s="98"/>
      <c r="B46" s="99"/>
      <c r="C46" s="66"/>
    </row>
    <row r="47" spans="1:11" x14ac:dyDescent="0.25">
      <c r="A47" s="98"/>
      <c r="B47" s="99"/>
      <c r="C47" s="66"/>
    </row>
    <row r="48" spans="1:11" x14ac:dyDescent="0.25">
      <c r="A48" s="98"/>
      <c r="B48" s="99"/>
      <c r="C48" s="66"/>
    </row>
    <row r="49" spans="1:3" x14ac:dyDescent="0.25">
      <c r="A49" s="98"/>
      <c r="B49" s="99"/>
      <c r="C49" s="66"/>
    </row>
    <row r="50" spans="1:3" x14ac:dyDescent="0.25">
      <c r="A50" s="98"/>
      <c r="B50" s="99"/>
      <c r="C50" s="66"/>
    </row>
    <row r="51" spans="1:3" x14ac:dyDescent="0.25">
      <c r="A51" s="98"/>
      <c r="B51" s="99"/>
      <c r="C51" s="66"/>
    </row>
    <row r="52" spans="1:3" x14ac:dyDescent="0.25">
      <c r="A52" s="98"/>
      <c r="B52" s="99"/>
      <c r="C52" s="66"/>
    </row>
    <row r="53" spans="1:3" x14ac:dyDescent="0.25">
      <c r="A53" s="98"/>
      <c r="B53" s="99"/>
      <c r="C53" s="66"/>
    </row>
    <row r="54" spans="1:3" x14ac:dyDescent="0.25">
      <c r="A54" s="98"/>
      <c r="B54" s="99"/>
      <c r="C54" s="66"/>
    </row>
    <row r="55" spans="1:3" x14ac:dyDescent="0.25">
      <c r="A55" s="98"/>
      <c r="B55" s="99"/>
      <c r="C55" s="66"/>
    </row>
    <row r="56" spans="1:3" x14ac:dyDescent="0.25">
      <c r="A56" s="102"/>
      <c r="B56" s="103"/>
      <c r="C56" s="66"/>
    </row>
    <row r="57" spans="1:3" x14ac:dyDescent="0.25">
      <c r="A57" s="102"/>
      <c r="B57" s="103"/>
      <c r="C57" s="66"/>
    </row>
    <row r="58" spans="1:3" x14ac:dyDescent="0.25">
      <c r="A58" s="102"/>
      <c r="B58" s="103"/>
      <c r="C58" s="66"/>
    </row>
    <row r="59" spans="1:3" x14ac:dyDescent="0.25">
      <c r="A59" s="102"/>
      <c r="B59" s="103"/>
      <c r="C59" s="66"/>
    </row>
    <row r="60" spans="1:3" x14ac:dyDescent="0.25">
      <c r="A60" s="100"/>
      <c r="B60" s="101"/>
      <c r="C60" s="4"/>
    </row>
    <row r="61" spans="1:3" x14ac:dyDescent="0.25">
      <c r="A61" s="112" t="s">
        <v>48</v>
      </c>
      <c r="B61" s="113"/>
      <c r="C61" s="34">
        <f>SUM(C35:C60)</f>
        <v>0</v>
      </c>
    </row>
    <row r="62" spans="1:3" x14ac:dyDescent="0.25">
      <c r="A62" s="114" t="s">
        <v>14</v>
      </c>
      <c r="B62" s="115"/>
      <c r="C62" s="37">
        <f>D31-C61-C68</f>
        <v>0</v>
      </c>
    </row>
    <row r="63" spans="1:3" x14ac:dyDescent="0.25">
      <c r="A63" s="28"/>
      <c r="B63" s="28"/>
      <c r="C63" s="29"/>
    </row>
    <row r="64" spans="1:3" x14ac:dyDescent="0.25">
      <c r="A64" s="105" t="s">
        <v>55</v>
      </c>
      <c r="B64" s="106"/>
      <c r="C64" s="107"/>
    </row>
    <row r="65" spans="1:5" x14ac:dyDescent="0.25">
      <c r="A65" s="20" t="s">
        <v>33</v>
      </c>
      <c r="B65" s="20" t="s">
        <v>56</v>
      </c>
      <c r="C65" s="20" t="s">
        <v>57</v>
      </c>
    </row>
    <row r="66" spans="1:5" x14ac:dyDescent="0.25">
      <c r="A66" s="30"/>
      <c r="B66" s="30"/>
      <c r="C66" s="27"/>
    </row>
    <row r="67" spans="1:5" x14ac:dyDescent="0.25">
      <c r="A67" s="31"/>
      <c r="B67" s="31"/>
      <c r="C67" s="31"/>
    </row>
    <row r="68" spans="1:5" x14ac:dyDescent="0.25">
      <c r="A68" s="112" t="s">
        <v>64</v>
      </c>
      <c r="B68" s="113"/>
      <c r="C68" s="34">
        <f>SUM(C66:C67)</f>
        <v>0</v>
      </c>
    </row>
    <row r="69" spans="1:5" x14ac:dyDescent="0.25">
      <c r="A69" s="32" t="s">
        <v>50</v>
      </c>
      <c r="B69" s="32"/>
      <c r="C69" s="9"/>
      <c r="D69" s="9"/>
      <c r="E69" s="9"/>
    </row>
    <row r="70" spans="1:5" x14ac:dyDescent="0.25">
      <c r="A70" s="9"/>
      <c r="B70" s="9"/>
      <c r="C70" s="9"/>
      <c r="D70" s="9"/>
      <c r="E70" s="9"/>
    </row>
    <row r="71" spans="1:5" x14ac:dyDescent="0.25">
      <c r="A71" s="9"/>
      <c r="B71" s="9"/>
      <c r="C71" s="9"/>
      <c r="D71" s="9"/>
      <c r="E71" s="9"/>
    </row>
  </sheetData>
  <sheetProtection password="ECC5" sheet="1" insertColumns="0" insertRows="0" insertHyperlinks="0" deleteColumns="0" deleteRows="0" selectLockedCells="1"/>
  <mergeCells count="34">
    <mergeCell ref="A60:B60"/>
    <mergeCell ref="A61:B61"/>
    <mergeCell ref="A62:B62"/>
    <mergeCell ref="A64:C64"/>
    <mergeCell ref="A68:B68"/>
    <mergeCell ref="A59:B59"/>
    <mergeCell ref="A52:B52"/>
    <mergeCell ref="A46:B46"/>
    <mergeCell ref="A41:B41"/>
    <mergeCell ref="A42:B42"/>
    <mergeCell ref="A51:B51"/>
    <mergeCell ref="A53:B53"/>
    <mergeCell ref="A54:B54"/>
    <mergeCell ref="A55:B55"/>
    <mergeCell ref="A56:B56"/>
    <mergeCell ref="A57:B57"/>
    <mergeCell ref="A45:B45"/>
    <mergeCell ref="A58:B58"/>
    <mergeCell ref="A47:B47"/>
    <mergeCell ref="A48:B48"/>
    <mergeCell ref="A49:B49"/>
    <mergeCell ref="A50:B50"/>
    <mergeCell ref="A1:A3"/>
    <mergeCell ref="B1:E1"/>
    <mergeCell ref="B2:E2"/>
    <mergeCell ref="B3:E3"/>
    <mergeCell ref="A44:B44"/>
    <mergeCell ref="A36:B36"/>
    <mergeCell ref="A21:D21"/>
    <mergeCell ref="E21:J21"/>
    <mergeCell ref="A33:C33"/>
    <mergeCell ref="A34:B34"/>
    <mergeCell ref="A35:B35"/>
    <mergeCell ref="A43:B43"/>
  </mergeCells>
  <dataValidations count="1">
    <dataValidation type="list" allowBlank="1" showInputMessage="1" showErrorMessage="1" sqref="B60 A41:A60 A35:B36 B41:B55">
      <formula1>validacion</formula1>
    </dataValidation>
  </dataValidations>
  <pageMargins left="0" right="0" top="0" bottom="0" header="0.31496062992125984" footer="0.31496062992125984"/>
  <pageSetup scale="9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/>
  <dimension ref="A1:K71"/>
  <sheetViews>
    <sheetView topLeftCell="A3" zoomScaleNormal="100" workbookViewId="0">
      <selection activeCell="C7" sqref="C7:D16"/>
    </sheetView>
  </sheetViews>
  <sheetFormatPr baseColWidth="10" defaultRowHeight="15" x14ac:dyDescent="0.25"/>
  <cols>
    <col min="1" max="1" width="23.7109375" style="3" customWidth="1"/>
    <col min="2" max="10" width="21.7109375" style="3" customWidth="1"/>
    <col min="11" max="16384" width="11.42578125" style="3"/>
  </cols>
  <sheetData>
    <row r="1" spans="1:5" s="16" customFormat="1" ht="18" customHeight="1" x14ac:dyDescent="0.35">
      <c r="A1" s="104"/>
      <c r="B1" s="108" t="s">
        <v>49</v>
      </c>
      <c r="C1" s="108"/>
      <c r="D1" s="108"/>
      <c r="E1" s="108"/>
    </row>
    <row r="2" spans="1:5" s="16" customFormat="1" ht="18" customHeight="1" x14ac:dyDescent="0.35">
      <c r="A2" s="104"/>
      <c r="B2" s="108" t="s">
        <v>39</v>
      </c>
      <c r="C2" s="108"/>
      <c r="D2" s="108"/>
      <c r="E2" s="108"/>
    </row>
    <row r="3" spans="1:5" s="16" customFormat="1" ht="18" customHeight="1" x14ac:dyDescent="0.25">
      <c r="A3" s="104"/>
      <c r="B3" s="109" t="s">
        <v>40</v>
      </c>
      <c r="C3" s="109"/>
      <c r="D3" s="109"/>
      <c r="E3" s="109"/>
    </row>
    <row r="4" spans="1:5" s="16" customFormat="1" ht="15" customHeight="1" x14ac:dyDescent="0.25">
      <c r="A4" s="38"/>
      <c r="B4" s="39"/>
      <c r="C4" s="39"/>
      <c r="D4" s="39"/>
      <c r="E4" s="39"/>
    </row>
    <row r="5" spans="1:5" s="16" customFormat="1" ht="15" customHeight="1" x14ac:dyDescent="0.25">
      <c r="A5" s="17" t="s">
        <v>41</v>
      </c>
      <c r="B5" s="40">
        <v>43863</v>
      </c>
      <c r="C5" s="17" t="s">
        <v>42</v>
      </c>
      <c r="D5" s="41"/>
      <c r="E5" s="9"/>
    </row>
    <row r="6" spans="1:5" s="16" customFormat="1" ht="15" customHeight="1" x14ac:dyDescent="0.25">
      <c r="A6" s="38"/>
      <c r="B6" s="39"/>
      <c r="C6" s="39"/>
      <c r="D6" s="3"/>
    </row>
    <row r="7" spans="1:5" x14ac:dyDescent="0.25">
      <c r="A7" s="19" t="s">
        <v>0</v>
      </c>
      <c r="B7" s="20" t="s">
        <v>1</v>
      </c>
      <c r="C7" s="20" t="s">
        <v>95</v>
      </c>
      <c r="D7" s="20" t="s">
        <v>96</v>
      </c>
    </row>
    <row r="8" spans="1:5" x14ac:dyDescent="0.25">
      <c r="A8" s="21" t="s">
        <v>2</v>
      </c>
      <c r="B8" s="4"/>
      <c r="C8" s="69">
        <v>0</v>
      </c>
      <c r="D8" s="70">
        <f t="shared" ref="D8:D15" si="0">B8-C8</f>
        <v>0</v>
      </c>
    </row>
    <row r="9" spans="1:5" x14ac:dyDescent="0.25">
      <c r="A9" s="21" t="s">
        <v>3</v>
      </c>
      <c r="B9" s="4"/>
      <c r="C9" s="69">
        <v>0</v>
      </c>
      <c r="D9" s="70">
        <f t="shared" si="0"/>
        <v>0</v>
      </c>
    </row>
    <row r="10" spans="1:5" x14ac:dyDescent="0.25">
      <c r="A10" s="21" t="s">
        <v>75</v>
      </c>
      <c r="B10" s="4"/>
      <c r="C10" s="69">
        <v>0</v>
      </c>
      <c r="D10" s="70">
        <f t="shared" si="0"/>
        <v>0</v>
      </c>
    </row>
    <row r="11" spans="1:5" x14ac:dyDescent="0.25">
      <c r="A11" s="21" t="s">
        <v>77</v>
      </c>
      <c r="B11" s="4"/>
      <c r="C11" s="69">
        <v>0</v>
      </c>
      <c r="D11" s="70">
        <f t="shared" si="0"/>
        <v>0</v>
      </c>
    </row>
    <row r="12" spans="1:5" x14ac:dyDescent="0.25">
      <c r="A12" s="21" t="s">
        <v>78</v>
      </c>
      <c r="B12" s="4"/>
      <c r="C12" s="69">
        <v>0</v>
      </c>
      <c r="D12" s="70">
        <f t="shared" si="0"/>
        <v>0</v>
      </c>
    </row>
    <row r="13" spans="1:5" x14ac:dyDescent="0.25">
      <c r="A13" s="21" t="s">
        <v>4</v>
      </c>
      <c r="B13" s="4"/>
      <c r="C13" s="69">
        <v>0</v>
      </c>
      <c r="D13" s="70">
        <f t="shared" si="0"/>
        <v>0</v>
      </c>
    </row>
    <row r="14" spans="1:5" x14ac:dyDescent="0.25">
      <c r="A14" s="21" t="s">
        <v>5</v>
      </c>
      <c r="B14" s="4"/>
      <c r="C14" s="69">
        <v>0</v>
      </c>
      <c r="D14" s="70">
        <f t="shared" si="0"/>
        <v>0</v>
      </c>
    </row>
    <row r="15" spans="1:5" x14ac:dyDescent="0.25">
      <c r="A15" s="21" t="s">
        <v>6</v>
      </c>
      <c r="B15" s="4"/>
      <c r="C15" s="69">
        <v>0</v>
      </c>
      <c r="D15" s="70">
        <f t="shared" si="0"/>
        <v>0</v>
      </c>
    </row>
    <row r="16" spans="1:5" x14ac:dyDescent="0.25">
      <c r="A16" s="22" t="s">
        <v>7</v>
      </c>
      <c r="B16" s="34">
        <f>B8+B9+B10+B11+B12+B13+B14+B15</f>
        <v>0</v>
      </c>
      <c r="C16" s="71">
        <f t="shared" ref="C16" si="1">C10+C11+C12+C13+C14+C15</f>
        <v>0</v>
      </c>
      <c r="D16" s="71">
        <f t="shared" ref="D16" si="2">D10+D11+D12+D13+D14+D15</f>
        <v>0</v>
      </c>
    </row>
    <row r="18" spans="1:10" x14ac:dyDescent="0.25">
      <c r="A18" s="19" t="s">
        <v>43</v>
      </c>
      <c r="B18" s="20" t="s">
        <v>44</v>
      </c>
      <c r="C18" s="20" t="s">
        <v>8</v>
      </c>
      <c r="D18" s="20" t="s">
        <v>45</v>
      </c>
    </row>
    <row r="19" spans="1:10" x14ac:dyDescent="0.25">
      <c r="A19" s="23" t="s">
        <v>9</v>
      </c>
      <c r="B19" s="24"/>
      <c r="C19" s="35" t="e">
        <f>B19/D19</f>
        <v>#DIV/0!</v>
      </c>
      <c r="D19" s="24"/>
    </row>
    <row r="21" spans="1:10" ht="15" customHeight="1" x14ac:dyDescent="0.25">
      <c r="A21" s="105" t="s">
        <v>46</v>
      </c>
      <c r="B21" s="106"/>
      <c r="C21" s="106"/>
      <c r="D21" s="107"/>
      <c r="E21" s="110" t="s">
        <v>85</v>
      </c>
      <c r="F21" s="111"/>
      <c r="G21" s="111"/>
      <c r="H21" s="111"/>
      <c r="I21" s="111"/>
      <c r="J21" s="111"/>
    </row>
    <row r="22" spans="1:10" x14ac:dyDescent="0.25">
      <c r="A22" s="20" t="s">
        <v>0</v>
      </c>
      <c r="B22" s="20" t="s">
        <v>10</v>
      </c>
      <c r="C22" s="20" t="s">
        <v>11</v>
      </c>
      <c r="D22" s="20" t="s">
        <v>12</v>
      </c>
      <c r="E22" s="20" t="s">
        <v>80</v>
      </c>
      <c r="F22" s="20" t="s">
        <v>79</v>
      </c>
      <c r="G22" s="20" t="s">
        <v>83</v>
      </c>
      <c r="H22" s="20" t="s">
        <v>81</v>
      </c>
      <c r="I22" s="20" t="s">
        <v>82</v>
      </c>
      <c r="J22" s="20" t="s">
        <v>84</v>
      </c>
    </row>
    <row r="23" spans="1:10" x14ac:dyDescent="0.25">
      <c r="A23" s="23" t="s">
        <v>2</v>
      </c>
      <c r="B23" s="4"/>
      <c r="C23" s="4"/>
      <c r="D23" s="36">
        <f t="shared" ref="D23:D29" si="3">B23+C23</f>
        <v>0</v>
      </c>
      <c r="E23" s="4"/>
      <c r="F23" s="4"/>
      <c r="G23" s="36">
        <f t="shared" ref="G23:G30" si="4">E23+F23</f>
        <v>0</v>
      </c>
      <c r="H23" s="4"/>
      <c r="I23" s="4"/>
      <c r="J23" s="36">
        <f t="shared" ref="J23:J30" si="5">H23+I23</f>
        <v>0</v>
      </c>
    </row>
    <row r="24" spans="1:10" x14ac:dyDescent="0.25">
      <c r="A24" s="25" t="s">
        <v>3</v>
      </c>
      <c r="B24" s="4"/>
      <c r="C24" s="4"/>
      <c r="D24" s="36">
        <f>B24+C24</f>
        <v>0</v>
      </c>
      <c r="E24" s="4"/>
      <c r="F24" s="4"/>
      <c r="G24" s="36">
        <f t="shared" si="4"/>
        <v>0</v>
      </c>
      <c r="H24" s="4"/>
      <c r="I24" s="4"/>
      <c r="J24" s="36">
        <f t="shared" si="5"/>
        <v>0</v>
      </c>
    </row>
    <row r="25" spans="1:10" x14ac:dyDescent="0.25">
      <c r="A25" s="21" t="s">
        <v>75</v>
      </c>
      <c r="B25" s="4"/>
      <c r="C25" s="4"/>
      <c r="D25" s="36">
        <f>B25+C25</f>
        <v>0</v>
      </c>
      <c r="E25" s="4"/>
      <c r="F25" s="4"/>
      <c r="G25" s="36">
        <f t="shared" si="4"/>
        <v>0</v>
      </c>
      <c r="H25" s="4"/>
      <c r="I25" s="4"/>
      <c r="J25" s="36">
        <f t="shared" si="5"/>
        <v>0</v>
      </c>
    </row>
    <row r="26" spans="1:10" x14ac:dyDescent="0.25">
      <c r="A26" s="61" t="s">
        <v>77</v>
      </c>
      <c r="B26" s="4"/>
      <c r="C26" s="4"/>
      <c r="D26" s="36">
        <f>B26+C26</f>
        <v>0</v>
      </c>
      <c r="E26" s="4"/>
      <c r="F26" s="4"/>
      <c r="G26" s="36">
        <f t="shared" si="4"/>
        <v>0</v>
      </c>
      <c r="H26" s="4"/>
      <c r="I26" s="4"/>
      <c r="J26" s="36">
        <f t="shared" si="5"/>
        <v>0</v>
      </c>
    </row>
    <row r="27" spans="1:10" x14ac:dyDescent="0.25">
      <c r="A27" s="61" t="s">
        <v>78</v>
      </c>
      <c r="B27" s="4"/>
      <c r="C27" s="4"/>
      <c r="D27" s="36">
        <f t="shared" si="3"/>
        <v>0</v>
      </c>
      <c r="E27" s="4"/>
      <c r="F27" s="4"/>
      <c r="G27" s="36">
        <f t="shared" si="4"/>
        <v>0</v>
      </c>
      <c r="H27" s="4"/>
      <c r="I27" s="4"/>
      <c r="J27" s="36">
        <f t="shared" si="5"/>
        <v>0</v>
      </c>
    </row>
    <row r="28" spans="1:10" x14ac:dyDescent="0.25">
      <c r="A28" s="23" t="s">
        <v>4</v>
      </c>
      <c r="B28" s="4"/>
      <c r="C28" s="4"/>
      <c r="D28" s="36">
        <f t="shared" si="3"/>
        <v>0</v>
      </c>
      <c r="E28" s="4"/>
      <c r="F28" s="4"/>
      <c r="G28" s="36">
        <f t="shared" si="4"/>
        <v>0</v>
      </c>
      <c r="H28" s="4"/>
      <c r="I28" s="4"/>
      <c r="J28" s="36">
        <f t="shared" si="5"/>
        <v>0</v>
      </c>
    </row>
    <row r="29" spans="1:10" x14ac:dyDescent="0.25">
      <c r="A29" s="23" t="s">
        <v>5</v>
      </c>
      <c r="B29" s="4"/>
      <c r="C29" s="4"/>
      <c r="D29" s="36">
        <f t="shared" si="3"/>
        <v>0</v>
      </c>
      <c r="E29" s="4"/>
      <c r="F29" s="4"/>
      <c r="G29" s="36">
        <f t="shared" si="4"/>
        <v>0</v>
      </c>
      <c r="H29" s="4"/>
      <c r="I29" s="4"/>
      <c r="J29" s="36">
        <f t="shared" si="5"/>
        <v>0</v>
      </c>
    </row>
    <row r="30" spans="1:10" x14ac:dyDescent="0.25">
      <c r="A30" s="23" t="s">
        <v>6</v>
      </c>
      <c r="B30" s="4"/>
      <c r="C30" s="4"/>
      <c r="D30" s="36">
        <f>B30+C30</f>
        <v>0</v>
      </c>
      <c r="E30" s="4"/>
      <c r="F30" s="4"/>
      <c r="G30" s="36">
        <f t="shared" si="4"/>
        <v>0</v>
      </c>
      <c r="H30" s="4"/>
      <c r="I30" s="4"/>
      <c r="J30" s="36">
        <f t="shared" si="5"/>
        <v>0</v>
      </c>
    </row>
    <row r="31" spans="1:10" x14ac:dyDescent="0.25">
      <c r="A31" s="26" t="s">
        <v>7</v>
      </c>
      <c r="B31" s="34">
        <f t="shared" ref="B31:J31" si="6">SUM(B23:B30)</f>
        <v>0</v>
      </c>
      <c r="C31" s="34">
        <f t="shared" si="6"/>
        <v>0</v>
      </c>
      <c r="D31" s="34">
        <f t="shared" si="6"/>
        <v>0</v>
      </c>
      <c r="E31" s="34">
        <f t="shared" si="6"/>
        <v>0</v>
      </c>
      <c r="F31" s="34">
        <f t="shared" si="6"/>
        <v>0</v>
      </c>
      <c r="G31" s="34">
        <f t="shared" si="6"/>
        <v>0</v>
      </c>
      <c r="H31" s="34">
        <f t="shared" si="6"/>
        <v>0</v>
      </c>
      <c r="I31" s="34">
        <f t="shared" si="6"/>
        <v>0</v>
      </c>
      <c r="J31" s="34">
        <f t="shared" si="6"/>
        <v>0</v>
      </c>
    </row>
    <row r="32" spans="1:10" x14ac:dyDescent="0.25">
      <c r="D32" s="6"/>
      <c r="E32" s="6"/>
    </row>
    <row r="33" spans="1:11" x14ac:dyDescent="0.25">
      <c r="A33" s="105" t="s">
        <v>47</v>
      </c>
      <c r="B33" s="106"/>
      <c r="C33" s="107"/>
      <c r="D33" s="6"/>
      <c r="E33" s="6"/>
      <c r="K33" s="59" t="s">
        <v>76</v>
      </c>
    </row>
    <row r="34" spans="1:11" x14ac:dyDescent="0.25">
      <c r="A34" s="105" t="s">
        <v>13</v>
      </c>
      <c r="B34" s="107"/>
      <c r="C34" s="20" t="s">
        <v>7</v>
      </c>
    </row>
    <row r="35" spans="1:11" x14ac:dyDescent="0.25">
      <c r="A35" s="98" t="s">
        <v>91</v>
      </c>
      <c r="B35" s="99"/>
      <c r="C35" s="66"/>
    </row>
    <row r="36" spans="1:11" x14ac:dyDescent="0.25">
      <c r="A36" s="98" t="s">
        <v>92</v>
      </c>
      <c r="B36" s="99"/>
      <c r="C36" s="66"/>
    </row>
    <row r="37" spans="1:11" x14ac:dyDescent="0.25">
      <c r="A37" s="68" t="s">
        <v>87</v>
      </c>
      <c r="B37" s="65"/>
      <c r="C37" s="66"/>
    </row>
    <row r="38" spans="1:11" x14ac:dyDescent="0.25">
      <c r="A38" s="68" t="s">
        <v>88</v>
      </c>
      <c r="B38" s="68"/>
      <c r="C38" s="66"/>
    </row>
    <row r="39" spans="1:11" x14ac:dyDescent="0.25">
      <c r="A39" s="68" t="s">
        <v>93</v>
      </c>
      <c r="B39" s="68"/>
      <c r="C39" s="66"/>
    </row>
    <row r="40" spans="1:11" x14ac:dyDescent="0.25">
      <c r="A40" s="68" t="s">
        <v>89</v>
      </c>
      <c r="B40" s="68"/>
      <c r="C40" s="66"/>
    </row>
    <row r="41" spans="1:11" x14ac:dyDescent="0.25">
      <c r="A41" s="98" t="s">
        <v>94</v>
      </c>
      <c r="B41" s="99"/>
      <c r="C41" s="66"/>
    </row>
    <row r="42" spans="1:11" x14ac:dyDescent="0.25">
      <c r="A42" s="98" t="s">
        <v>90</v>
      </c>
      <c r="B42" s="99"/>
      <c r="C42" s="66"/>
    </row>
    <row r="43" spans="1:11" x14ac:dyDescent="0.25">
      <c r="A43" s="98"/>
      <c r="B43" s="99"/>
      <c r="C43" s="66"/>
    </row>
    <row r="44" spans="1:11" x14ac:dyDescent="0.25">
      <c r="A44" s="98"/>
      <c r="B44" s="99"/>
      <c r="C44" s="66"/>
    </row>
    <row r="45" spans="1:11" x14ac:dyDescent="0.25">
      <c r="A45" s="98"/>
      <c r="B45" s="99"/>
      <c r="C45" s="66"/>
    </row>
    <row r="46" spans="1:11" x14ac:dyDescent="0.25">
      <c r="A46" s="98"/>
      <c r="B46" s="99"/>
      <c r="C46" s="66"/>
    </row>
    <row r="47" spans="1:11" x14ac:dyDescent="0.25">
      <c r="A47" s="98"/>
      <c r="B47" s="99"/>
      <c r="C47" s="66"/>
    </row>
    <row r="48" spans="1:11" x14ac:dyDescent="0.25">
      <c r="A48" s="98"/>
      <c r="B48" s="99"/>
      <c r="C48" s="66"/>
    </row>
    <row r="49" spans="1:3" x14ac:dyDescent="0.25">
      <c r="A49" s="98"/>
      <c r="B49" s="99"/>
      <c r="C49" s="66"/>
    </row>
    <row r="50" spans="1:3" x14ac:dyDescent="0.25">
      <c r="A50" s="98"/>
      <c r="B50" s="99"/>
      <c r="C50" s="66"/>
    </row>
    <row r="51" spans="1:3" x14ac:dyDescent="0.25">
      <c r="A51" s="98"/>
      <c r="B51" s="99"/>
      <c r="C51" s="66"/>
    </row>
    <row r="52" spans="1:3" x14ac:dyDescent="0.25">
      <c r="A52" s="98"/>
      <c r="B52" s="99"/>
      <c r="C52" s="66"/>
    </row>
    <row r="53" spans="1:3" x14ac:dyDescent="0.25">
      <c r="A53" s="98"/>
      <c r="B53" s="99"/>
      <c r="C53" s="66"/>
    </row>
    <row r="54" spans="1:3" x14ac:dyDescent="0.25">
      <c r="A54" s="98"/>
      <c r="B54" s="99"/>
      <c r="C54" s="66"/>
    </row>
    <row r="55" spans="1:3" x14ac:dyDescent="0.25">
      <c r="A55" s="98"/>
      <c r="B55" s="99"/>
      <c r="C55" s="66"/>
    </row>
    <row r="56" spans="1:3" x14ac:dyDescent="0.25">
      <c r="A56" s="102"/>
      <c r="B56" s="103"/>
      <c r="C56" s="66"/>
    </row>
    <row r="57" spans="1:3" x14ac:dyDescent="0.25">
      <c r="A57" s="102"/>
      <c r="B57" s="103"/>
      <c r="C57" s="66"/>
    </row>
    <row r="58" spans="1:3" x14ac:dyDescent="0.25">
      <c r="A58" s="102"/>
      <c r="B58" s="103"/>
      <c r="C58" s="66"/>
    </row>
    <row r="59" spans="1:3" x14ac:dyDescent="0.25">
      <c r="A59" s="102"/>
      <c r="B59" s="103"/>
      <c r="C59" s="66"/>
    </row>
    <row r="60" spans="1:3" x14ac:dyDescent="0.25">
      <c r="A60" s="100"/>
      <c r="B60" s="101"/>
      <c r="C60" s="4"/>
    </row>
    <row r="61" spans="1:3" x14ac:dyDescent="0.25">
      <c r="A61" s="112" t="s">
        <v>48</v>
      </c>
      <c r="B61" s="113"/>
      <c r="C61" s="34">
        <f>SUM(C35:C60)</f>
        <v>0</v>
      </c>
    </row>
    <row r="62" spans="1:3" x14ac:dyDescent="0.25">
      <c r="A62" s="114" t="s">
        <v>14</v>
      </c>
      <c r="B62" s="115"/>
      <c r="C62" s="37">
        <f>D31-C61-C68</f>
        <v>0</v>
      </c>
    </row>
    <row r="63" spans="1:3" x14ac:dyDescent="0.25">
      <c r="A63" s="28"/>
      <c r="B63" s="28"/>
      <c r="C63" s="29"/>
    </row>
    <row r="64" spans="1:3" x14ac:dyDescent="0.25">
      <c r="A64" s="105" t="s">
        <v>55</v>
      </c>
      <c r="B64" s="106"/>
      <c r="C64" s="107"/>
    </row>
    <row r="65" spans="1:5" x14ac:dyDescent="0.25">
      <c r="A65" s="20" t="s">
        <v>33</v>
      </c>
      <c r="B65" s="20" t="s">
        <v>56</v>
      </c>
      <c r="C65" s="20" t="s">
        <v>57</v>
      </c>
    </row>
    <row r="66" spans="1:5" x14ac:dyDescent="0.25">
      <c r="A66" s="30"/>
      <c r="B66" s="30"/>
      <c r="C66" s="27"/>
    </row>
    <row r="67" spans="1:5" x14ac:dyDescent="0.25">
      <c r="A67" s="31"/>
      <c r="B67" s="31"/>
      <c r="C67" s="31"/>
    </row>
    <row r="68" spans="1:5" x14ac:dyDescent="0.25">
      <c r="A68" s="112" t="s">
        <v>64</v>
      </c>
      <c r="B68" s="113"/>
      <c r="C68" s="34">
        <f>SUM(C66:C67)</f>
        <v>0</v>
      </c>
    </row>
    <row r="69" spans="1:5" x14ac:dyDescent="0.25">
      <c r="A69" s="32" t="s">
        <v>50</v>
      </c>
      <c r="B69" s="32"/>
      <c r="C69" s="9"/>
      <c r="D69" s="9"/>
      <c r="E69" s="9"/>
    </row>
    <row r="70" spans="1:5" x14ac:dyDescent="0.25">
      <c r="A70" s="9"/>
      <c r="B70" s="9"/>
      <c r="C70" s="9"/>
      <c r="D70" s="9"/>
      <c r="E70" s="9"/>
    </row>
    <row r="71" spans="1:5" x14ac:dyDescent="0.25">
      <c r="A71" s="9"/>
      <c r="B71" s="9"/>
      <c r="C71" s="9"/>
      <c r="D71" s="9"/>
      <c r="E71" s="9"/>
    </row>
  </sheetData>
  <sheetProtection password="ECC5" sheet="1" insertColumns="0" insertRows="0" insertHyperlinks="0" deleteColumns="0" deleteRows="0"/>
  <mergeCells count="34">
    <mergeCell ref="A68:B68"/>
    <mergeCell ref="A57:B57"/>
    <mergeCell ref="A59:B59"/>
    <mergeCell ref="A60:B60"/>
    <mergeCell ref="A61:B61"/>
    <mergeCell ref="A62:B62"/>
    <mergeCell ref="A64:C64"/>
    <mergeCell ref="A58:B58"/>
    <mergeCell ref="A41:B41"/>
    <mergeCell ref="A55:B55"/>
    <mergeCell ref="A56:B56"/>
    <mergeCell ref="A51:B51"/>
    <mergeCell ref="A47:B47"/>
    <mergeCell ref="A48:B48"/>
    <mergeCell ref="A49:B49"/>
    <mergeCell ref="A53:B53"/>
    <mergeCell ref="A52:B52"/>
    <mergeCell ref="A46:B46"/>
    <mergeCell ref="A42:B42"/>
    <mergeCell ref="A43:B43"/>
    <mergeCell ref="A54:B54"/>
    <mergeCell ref="A44:B44"/>
    <mergeCell ref="A45:B45"/>
    <mergeCell ref="A50:B50"/>
    <mergeCell ref="A34:B34"/>
    <mergeCell ref="A36:B36"/>
    <mergeCell ref="A1:A3"/>
    <mergeCell ref="B1:E1"/>
    <mergeCell ref="B2:E2"/>
    <mergeCell ref="B3:E3"/>
    <mergeCell ref="A21:D21"/>
    <mergeCell ref="A35:B35"/>
    <mergeCell ref="E21:J21"/>
    <mergeCell ref="A33:C33"/>
  </mergeCells>
  <dataValidations count="1">
    <dataValidation type="list" allowBlank="1" showInputMessage="1" showErrorMessage="1" sqref="B60 A41:A60 A35:B36 B41:B55">
      <formula1>validacion</formula1>
    </dataValidation>
  </dataValidations>
  <pageMargins left="0" right="0" top="0" bottom="0" header="0.31496062992125984" footer="0.31496062992125984"/>
  <pageSetup scale="90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/>
  <dimension ref="A1:K71"/>
  <sheetViews>
    <sheetView workbookViewId="0">
      <selection activeCell="F11" sqref="F11"/>
    </sheetView>
  </sheetViews>
  <sheetFormatPr baseColWidth="10" defaultRowHeight="15" x14ac:dyDescent="0.25"/>
  <cols>
    <col min="1" max="1" width="23.7109375" style="3" customWidth="1"/>
    <col min="2" max="10" width="21.7109375" style="3" customWidth="1"/>
    <col min="11" max="16384" width="11.42578125" style="3"/>
  </cols>
  <sheetData>
    <row r="1" spans="1:5" s="16" customFormat="1" ht="18" customHeight="1" x14ac:dyDescent="0.35">
      <c r="A1" s="104"/>
      <c r="B1" s="108" t="s">
        <v>49</v>
      </c>
      <c r="C1" s="108"/>
      <c r="D1" s="108"/>
      <c r="E1" s="108"/>
    </row>
    <row r="2" spans="1:5" s="16" customFormat="1" ht="18" customHeight="1" x14ac:dyDescent="0.35">
      <c r="A2" s="104"/>
      <c r="B2" s="108" t="s">
        <v>39</v>
      </c>
      <c r="C2" s="108"/>
      <c r="D2" s="108"/>
      <c r="E2" s="108"/>
    </row>
    <row r="3" spans="1:5" s="16" customFormat="1" ht="18" customHeight="1" x14ac:dyDescent="0.25">
      <c r="A3" s="104"/>
      <c r="B3" s="109" t="s">
        <v>40</v>
      </c>
      <c r="C3" s="109"/>
      <c r="D3" s="109"/>
      <c r="E3" s="109"/>
    </row>
    <row r="5" spans="1:5" x14ac:dyDescent="0.25">
      <c r="A5" s="17" t="s">
        <v>41</v>
      </c>
      <c r="B5" s="40">
        <v>43864</v>
      </c>
      <c r="C5" s="17" t="s">
        <v>42</v>
      </c>
      <c r="D5" s="9"/>
      <c r="E5" s="9"/>
    </row>
    <row r="7" spans="1:5" x14ac:dyDescent="0.25">
      <c r="A7" s="19" t="s">
        <v>0</v>
      </c>
      <c r="B7" s="20" t="s">
        <v>1</v>
      </c>
      <c r="C7" s="20" t="s">
        <v>95</v>
      </c>
      <c r="D7" s="20" t="s">
        <v>96</v>
      </c>
    </row>
    <row r="8" spans="1:5" x14ac:dyDescent="0.25">
      <c r="A8" s="21" t="s">
        <v>2</v>
      </c>
      <c r="B8" s="4"/>
      <c r="C8" s="69">
        <v>0</v>
      </c>
      <c r="D8" s="70">
        <f t="shared" ref="D8:D15" si="0">B8-C8</f>
        <v>0</v>
      </c>
    </row>
    <row r="9" spans="1:5" x14ac:dyDescent="0.25">
      <c r="A9" s="21" t="s">
        <v>3</v>
      </c>
      <c r="B9" s="4"/>
      <c r="C9" s="69">
        <v>0</v>
      </c>
      <c r="D9" s="70">
        <f t="shared" si="0"/>
        <v>0</v>
      </c>
    </row>
    <row r="10" spans="1:5" x14ac:dyDescent="0.25">
      <c r="A10" s="21" t="s">
        <v>75</v>
      </c>
      <c r="B10" s="4"/>
      <c r="C10" s="69">
        <v>0</v>
      </c>
      <c r="D10" s="70">
        <f t="shared" si="0"/>
        <v>0</v>
      </c>
    </row>
    <row r="11" spans="1:5" x14ac:dyDescent="0.25">
      <c r="A11" s="21" t="s">
        <v>77</v>
      </c>
      <c r="B11" s="4"/>
      <c r="C11" s="69">
        <v>0</v>
      </c>
      <c r="D11" s="70">
        <f t="shared" si="0"/>
        <v>0</v>
      </c>
    </row>
    <row r="12" spans="1:5" x14ac:dyDescent="0.25">
      <c r="A12" s="21" t="s">
        <v>78</v>
      </c>
      <c r="B12" s="4"/>
      <c r="C12" s="69">
        <v>0</v>
      </c>
      <c r="D12" s="70">
        <f t="shared" si="0"/>
        <v>0</v>
      </c>
    </row>
    <row r="13" spans="1:5" x14ac:dyDescent="0.25">
      <c r="A13" s="21" t="s">
        <v>4</v>
      </c>
      <c r="B13" s="4"/>
      <c r="C13" s="69">
        <v>0</v>
      </c>
      <c r="D13" s="70">
        <f t="shared" si="0"/>
        <v>0</v>
      </c>
    </row>
    <row r="14" spans="1:5" x14ac:dyDescent="0.25">
      <c r="A14" s="21" t="s">
        <v>5</v>
      </c>
      <c r="B14" s="4"/>
      <c r="C14" s="69">
        <v>0</v>
      </c>
      <c r="D14" s="70">
        <f t="shared" si="0"/>
        <v>0</v>
      </c>
    </row>
    <row r="15" spans="1:5" x14ac:dyDescent="0.25">
      <c r="A15" s="21" t="s">
        <v>6</v>
      </c>
      <c r="B15" s="4"/>
      <c r="C15" s="69">
        <v>0</v>
      </c>
      <c r="D15" s="70">
        <f t="shared" si="0"/>
        <v>0</v>
      </c>
    </row>
    <row r="16" spans="1:5" x14ac:dyDescent="0.25">
      <c r="A16" s="22" t="s">
        <v>7</v>
      </c>
      <c r="B16" s="34">
        <f>B8+B9+B10+B11+B12+B13+B14+B15</f>
        <v>0</v>
      </c>
      <c r="C16" s="71">
        <f t="shared" ref="C16:D16" si="1">C10+C11+C12+C13+C14+C15</f>
        <v>0</v>
      </c>
      <c r="D16" s="71">
        <f t="shared" si="1"/>
        <v>0</v>
      </c>
    </row>
    <row r="18" spans="1:10" x14ac:dyDescent="0.25">
      <c r="A18" s="19" t="s">
        <v>43</v>
      </c>
      <c r="B18" s="20" t="s">
        <v>44</v>
      </c>
      <c r="C18" s="20" t="s">
        <v>8</v>
      </c>
      <c r="D18" s="20" t="s">
        <v>45</v>
      </c>
    </row>
    <row r="19" spans="1:10" x14ac:dyDescent="0.25">
      <c r="A19" s="23" t="s">
        <v>9</v>
      </c>
      <c r="B19" s="24"/>
      <c r="C19" s="35" t="e">
        <f>B19/D19</f>
        <v>#DIV/0!</v>
      </c>
      <c r="D19" s="24"/>
    </row>
    <row r="21" spans="1:10" ht="15" customHeight="1" x14ac:dyDescent="0.25">
      <c r="A21" s="105" t="s">
        <v>46</v>
      </c>
      <c r="B21" s="106"/>
      <c r="C21" s="106"/>
      <c r="D21" s="107"/>
      <c r="E21" s="110" t="s">
        <v>85</v>
      </c>
      <c r="F21" s="111"/>
      <c r="G21" s="111"/>
      <c r="H21" s="111"/>
      <c r="I21" s="111"/>
      <c r="J21" s="111"/>
    </row>
    <row r="22" spans="1:10" x14ac:dyDescent="0.25">
      <c r="A22" s="20" t="s">
        <v>0</v>
      </c>
      <c r="B22" s="20" t="s">
        <v>10</v>
      </c>
      <c r="C22" s="20" t="s">
        <v>11</v>
      </c>
      <c r="D22" s="20" t="s">
        <v>12</v>
      </c>
      <c r="E22" s="20" t="s">
        <v>80</v>
      </c>
      <c r="F22" s="20" t="s">
        <v>79</v>
      </c>
      <c r="G22" s="20" t="s">
        <v>83</v>
      </c>
      <c r="H22" s="20" t="s">
        <v>81</v>
      </c>
      <c r="I22" s="20" t="s">
        <v>82</v>
      </c>
      <c r="J22" s="20" t="s">
        <v>84</v>
      </c>
    </row>
    <row r="23" spans="1:10" x14ac:dyDescent="0.25">
      <c r="A23" s="23" t="s">
        <v>2</v>
      </c>
      <c r="B23" s="4"/>
      <c r="C23" s="4"/>
      <c r="D23" s="36">
        <f t="shared" ref="D23:D29" si="2">B23+C23</f>
        <v>0</v>
      </c>
      <c r="E23" s="4"/>
      <c r="F23" s="4"/>
      <c r="G23" s="36">
        <f t="shared" ref="G23:G30" si="3">E23+F23</f>
        <v>0</v>
      </c>
      <c r="H23" s="4"/>
      <c r="I23" s="4"/>
      <c r="J23" s="36">
        <f t="shared" ref="J23:J30" si="4">H23+I23</f>
        <v>0</v>
      </c>
    </row>
    <row r="24" spans="1:10" x14ac:dyDescent="0.25">
      <c r="A24" s="25" t="s">
        <v>3</v>
      </c>
      <c r="B24" s="4"/>
      <c r="C24" s="4"/>
      <c r="D24" s="36">
        <f>B24+C24</f>
        <v>0</v>
      </c>
      <c r="E24" s="4"/>
      <c r="F24" s="4"/>
      <c r="G24" s="36">
        <f t="shared" si="3"/>
        <v>0</v>
      </c>
      <c r="H24" s="4"/>
      <c r="I24" s="4"/>
      <c r="J24" s="36">
        <f t="shared" si="4"/>
        <v>0</v>
      </c>
    </row>
    <row r="25" spans="1:10" x14ac:dyDescent="0.25">
      <c r="A25" s="21" t="s">
        <v>75</v>
      </c>
      <c r="B25" s="4"/>
      <c r="C25" s="4"/>
      <c r="D25" s="36">
        <f>B25+C25</f>
        <v>0</v>
      </c>
      <c r="E25" s="4"/>
      <c r="F25" s="4"/>
      <c r="G25" s="36">
        <f t="shared" si="3"/>
        <v>0</v>
      </c>
      <c r="H25" s="4"/>
      <c r="I25" s="4"/>
      <c r="J25" s="36">
        <f t="shared" si="4"/>
        <v>0</v>
      </c>
    </row>
    <row r="26" spans="1:10" x14ac:dyDescent="0.25">
      <c r="A26" s="61" t="s">
        <v>77</v>
      </c>
      <c r="B26" s="4"/>
      <c r="C26" s="4"/>
      <c r="D26" s="36">
        <f>B26+C26</f>
        <v>0</v>
      </c>
      <c r="E26" s="4"/>
      <c r="F26" s="4"/>
      <c r="G26" s="36">
        <f t="shared" si="3"/>
        <v>0</v>
      </c>
      <c r="H26" s="4"/>
      <c r="I26" s="4"/>
      <c r="J26" s="36">
        <f t="shared" si="4"/>
        <v>0</v>
      </c>
    </row>
    <row r="27" spans="1:10" x14ac:dyDescent="0.25">
      <c r="A27" s="61" t="s">
        <v>78</v>
      </c>
      <c r="B27" s="4"/>
      <c r="C27" s="4"/>
      <c r="D27" s="36">
        <f t="shared" si="2"/>
        <v>0</v>
      </c>
      <c r="E27" s="4"/>
      <c r="F27" s="4"/>
      <c r="G27" s="36">
        <f t="shared" si="3"/>
        <v>0</v>
      </c>
      <c r="H27" s="4"/>
      <c r="I27" s="4"/>
      <c r="J27" s="36">
        <f t="shared" si="4"/>
        <v>0</v>
      </c>
    </row>
    <row r="28" spans="1:10" x14ac:dyDescent="0.25">
      <c r="A28" s="23" t="s">
        <v>4</v>
      </c>
      <c r="B28" s="4"/>
      <c r="C28" s="4"/>
      <c r="D28" s="36">
        <f t="shared" si="2"/>
        <v>0</v>
      </c>
      <c r="E28" s="4"/>
      <c r="F28" s="4"/>
      <c r="G28" s="36">
        <f t="shared" si="3"/>
        <v>0</v>
      </c>
      <c r="H28" s="4"/>
      <c r="I28" s="4"/>
      <c r="J28" s="36">
        <f t="shared" si="4"/>
        <v>0</v>
      </c>
    </row>
    <row r="29" spans="1:10" x14ac:dyDescent="0.25">
      <c r="A29" s="23" t="s">
        <v>5</v>
      </c>
      <c r="B29" s="4"/>
      <c r="C29" s="4"/>
      <c r="D29" s="36">
        <f t="shared" si="2"/>
        <v>0</v>
      </c>
      <c r="E29" s="4"/>
      <c r="F29" s="4"/>
      <c r="G29" s="36">
        <f t="shared" si="3"/>
        <v>0</v>
      </c>
      <c r="H29" s="4"/>
      <c r="I29" s="4"/>
      <c r="J29" s="36">
        <f t="shared" si="4"/>
        <v>0</v>
      </c>
    </row>
    <row r="30" spans="1:10" x14ac:dyDescent="0.25">
      <c r="A30" s="23" t="s">
        <v>6</v>
      </c>
      <c r="B30" s="4"/>
      <c r="C30" s="4"/>
      <c r="D30" s="36">
        <f>B30+C30</f>
        <v>0</v>
      </c>
      <c r="E30" s="4"/>
      <c r="F30" s="4"/>
      <c r="G30" s="36">
        <f t="shared" si="3"/>
        <v>0</v>
      </c>
      <c r="H30" s="4"/>
      <c r="I30" s="4"/>
      <c r="J30" s="36">
        <f t="shared" si="4"/>
        <v>0</v>
      </c>
    </row>
    <row r="31" spans="1:10" x14ac:dyDescent="0.25">
      <c r="A31" s="26" t="s">
        <v>7</v>
      </c>
      <c r="B31" s="34">
        <f t="shared" ref="B31:J31" si="5">SUM(B23:B30)</f>
        <v>0</v>
      </c>
      <c r="C31" s="34">
        <f t="shared" si="5"/>
        <v>0</v>
      </c>
      <c r="D31" s="34">
        <f t="shared" si="5"/>
        <v>0</v>
      </c>
      <c r="E31" s="34">
        <f t="shared" si="5"/>
        <v>0</v>
      </c>
      <c r="F31" s="34">
        <f t="shared" si="5"/>
        <v>0</v>
      </c>
      <c r="G31" s="34">
        <f t="shared" si="5"/>
        <v>0</v>
      </c>
      <c r="H31" s="34">
        <f t="shared" si="5"/>
        <v>0</v>
      </c>
      <c r="I31" s="34">
        <f t="shared" si="5"/>
        <v>0</v>
      </c>
      <c r="J31" s="34">
        <f t="shared" si="5"/>
        <v>0</v>
      </c>
    </row>
    <row r="32" spans="1:10" x14ac:dyDescent="0.25">
      <c r="D32" s="6"/>
      <c r="E32" s="6"/>
    </row>
    <row r="33" spans="1:11" x14ac:dyDescent="0.25">
      <c r="A33" s="105" t="s">
        <v>47</v>
      </c>
      <c r="B33" s="106"/>
      <c r="C33" s="107"/>
      <c r="D33" s="6"/>
      <c r="E33" s="6"/>
      <c r="K33" s="59" t="s">
        <v>76</v>
      </c>
    </row>
    <row r="34" spans="1:11" x14ac:dyDescent="0.25">
      <c r="A34" s="105" t="s">
        <v>13</v>
      </c>
      <c r="B34" s="107"/>
      <c r="C34" s="20" t="s">
        <v>7</v>
      </c>
    </row>
    <row r="35" spans="1:11" x14ac:dyDescent="0.25">
      <c r="A35" s="98" t="s">
        <v>91</v>
      </c>
      <c r="B35" s="99"/>
      <c r="C35" s="66"/>
    </row>
    <row r="36" spans="1:11" x14ac:dyDescent="0.25">
      <c r="A36" s="98" t="s">
        <v>92</v>
      </c>
      <c r="B36" s="99"/>
      <c r="C36" s="66"/>
    </row>
    <row r="37" spans="1:11" x14ac:dyDescent="0.25">
      <c r="A37" s="68" t="s">
        <v>87</v>
      </c>
      <c r="B37" s="65"/>
      <c r="C37" s="66"/>
    </row>
    <row r="38" spans="1:11" x14ac:dyDescent="0.25">
      <c r="A38" s="68" t="s">
        <v>88</v>
      </c>
      <c r="B38" s="68"/>
      <c r="C38" s="66"/>
    </row>
    <row r="39" spans="1:11" x14ac:dyDescent="0.25">
      <c r="A39" s="68" t="s">
        <v>93</v>
      </c>
      <c r="B39" s="68"/>
      <c r="C39" s="66"/>
    </row>
    <row r="40" spans="1:11" x14ac:dyDescent="0.25">
      <c r="A40" s="68" t="s">
        <v>89</v>
      </c>
      <c r="B40" s="68"/>
      <c r="C40" s="66"/>
    </row>
    <row r="41" spans="1:11" x14ac:dyDescent="0.25">
      <c r="A41" s="98" t="s">
        <v>94</v>
      </c>
      <c r="B41" s="99"/>
      <c r="C41" s="66"/>
    </row>
    <row r="42" spans="1:11" x14ac:dyDescent="0.25">
      <c r="A42" s="98" t="s">
        <v>90</v>
      </c>
      <c r="B42" s="99"/>
      <c r="C42" s="66"/>
    </row>
    <row r="43" spans="1:11" x14ac:dyDescent="0.25">
      <c r="A43" s="98"/>
      <c r="B43" s="99"/>
      <c r="C43" s="66"/>
    </row>
    <row r="44" spans="1:11" x14ac:dyDescent="0.25">
      <c r="A44" s="98"/>
      <c r="B44" s="99"/>
      <c r="C44" s="66"/>
    </row>
    <row r="45" spans="1:11" x14ac:dyDescent="0.25">
      <c r="A45" s="98"/>
      <c r="B45" s="99"/>
      <c r="C45" s="66"/>
    </row>
    <row r="46" spans="1:11" x14ac:dyDescent="0.25">
      <c r="A46" s="98"/>
      <c r="B46" s="99"/>
      <c r="C46" s="66"/>
    </row>
    <row r="47" spans="1:11" x14ac:dyDescent="0.25">
      <c r="A47" s="98"/>
      <c r="B47" s="99"/>
      <c r="C47" s="66"/>
    </row>
    <row r="48" spans="1:11" x14ac:dyDescent="0.25">
      <c r="A48" s="98"/>
      <c r="B48" s="99"/>
      <c r="C48" s="66"/>
    </row>
    <row r="49" spans="1:3" x14ac:dyDescent="0.25">
      <c r="A49" s="98"/>
      <c r="B49" s="99"/>
      <c r="C49" s="66"/>
    </row>
    <row r="50" spans="1:3" x14ac:dyDescent="0.25">
      <c r="A50" s="98"/>
      <c r="B50" s="99"/>
      <c r="C50" s="66"/>
    </row>
    <row r="51" spans="1:3" x14ac:dyDescent="0.25">
      <c r="A51" s="98"/>
      <c r="B51" s="99"/>
      <c r="C51" s="66"/>
    </row>
    <row r="52" spans="1:3" x14ac:dyDescent="0.25">
      <c r="A52" s="98"/>
      <c r="B52" s="99"/>
      <c r="C52" s="66"/>
    </row>
    <row r="53" spans="1:3" x14ac:dyDescent="0.25">
      <c r="A53" s="98"/>
      <c r="B53" s="99"/>
      <c r="C53" s="66"/>
    </row>
    <row r="54" spans="1:3" x14ac:dyDescent="0.25">
      <c r="A54" s="98"/>
      <c r="B54" s="99"/>
      <c r="C54" s="66"/>
    </row>
    <row r="55" spans="1:3" x14ac:dyDescent="0.25">
      <c r="A55" s="98"/>
      <c r="B55" s="99"/>
      <c r="C55" s="66"/>
    </row>
    <row r="56" spans="1:3" x14ac:dyDescent="0.25">
      <c r="A56" s="102"/>
      <c r="B56" s="103"/>
      <c r="C56" s="66"/>
    </row>
    <row r="57" spans="1:3" x14ac:dyDescent="0.25">
      <c r="A57" s="102"/>
      <c r="B57" s="103"/>
      <c r="C57" s="66"/>
    </row>
    <row r="58" spans="1:3" x14ac:dyDescent="0.25">
      <c r="A58" s="102"/>
      <c r="B58" s="103"/>
      <c r="C58" s="66"/>
    </row>
    <row r="59" spans="1:3" x14ac:dyDescent="0.25">
      <c r="A59" s="102"/>
      <c r="B59" s="103"/>
      <c r="C59" s="66"/>
    </row>
    <row r="60" spans="1:3" x14ac:dyDescent="0.25">
      <c r="A60" s="100"/>
      <c r="B60" s="101"/>
      <c r="C60" s="4"/>
    </row>
    <row r="61" spans="1:3" x14ac:dyDescent="0.25">
      <c r="A61" s="112" t="s">
        <v>48</v>
      </c>
      <c r="B61" s="113"/>
      <c r="C61" s="34">
        <f>SUM(C35:C60)</f>
        <v>0</v>
      </c>
    </row>
    <row r="62" spans="1:3" x14ac:dyDescent="0.25">
      <c r="A62" s="114" t="s">
        <v>14</v>
      </c>
      <c r="B62" s="115"/>
      <c r="C62" s="37">
        <f>D31-C61-C68</f>
        <v>0</v>
      </c>
    </row>
    <row r="63" spans="1:3" x14ac:dyDescent="0.25">
      <c r="A63" s="28"/>
      <c r="B63" s="28"/>
      <c r="C63" s="29"/>
    </row>
    <row r="64" spans="1:3" x14ac:dyDescent="0.25">
      <c r="A64" s="105" t="s">
        <v>55</v>
      </c>
      <c r="B64" s="106"/>
      <c r="C64" s="107"/>
    </row>
    <row r="65" spans="1:5" x14ac:dyDescent="0.25">
      <c r="A65" s="20" t="s">
        <v>33</v>
      </c>
      <c r="B65" s="20" t="s">
        <v>56</v>
      </c>
      <c r="C65" s="20" t="s">
        <v>57</v>
      </c>
    </row>
    <row r="66" spans="1:5" x14ac:dyDescent="0.25">
      <c r="A66" s="30"/>
      <c r="B66" s="30"/>
      <c r="C66" s="27"/>
    </row>
    <row r="67" spans="1:5" x14ac:dyDescent="0.25">
      <c r="A67" s="31"/>
      <c r="B67" s="31"/>
      <c r="C67" s="31"/>
    </row>
    <row r="68" spans="1:5" x14ac:dyDescent="0.25">
      <c r="A68" s="112" t="s">
        <v>64</v>
      </c>
      <c r="B68" s="113"/>
      <c r="C68" s="34">
        <f>SUM(C66:C67)</f>
        <v>0</v>
      </c>
    </row>
    <row r="69" spans="1:5" x14ac:dyDescent="0.25">
      <c r="A69" s="32" t="s">
        <v>50</v>
      </c>
      <c r="B69" s="32"/>
      <c r="C69" s="9"/>
      <c r="D69" s="9"/>
      <c r="E69" s="9"/>
    </row>
    <row r="70" spans="1:5" x14ac:dyDescent="0.25">
      <c r="A70" s="9"/>
      <c r="B70" s="9"/>
      <c r="C70" s="9"/>
      <c r="D70" s="9"/>
      <c r="E70" s="9"/>
    </row>
    <row r="71" spans="1:5" x14ac:dyDescent="0.25">
      <c r="A71" s="9"/>
      <c r="B71" s="9"/>
      <c r="C71" s="9"/>
      <c r="D71" s="9"/>
      <c r="E71" s="9"/>
    </row>
  </sheetData>
  <sheetProtection password="ECC5" sheet="1" insertColumns="0" insertRows="0" insertHyperlinks="0" deleteColumns="0" deleteRows="0"/>
  <mergeCells count="34">
    <mergeCell ref="A60:B60"/>
    <mergeCell ref="A61:B61"/>
    <mergeCell ref="A62:B62"/>
    <mergeCell ref="A64:C64"/>
    <mergeCell ref="A68:B68"/>
    <mergeCell ref="A59:B59"/>
    <mergeCell ref="A58:B58"/>
    <mergeCell ref="A47:B47"/>
    <mergeCell ref="A48:B48"/>
    <mergeCell ref="A49:B49"/>
    <mergeCell ref="A50:B50"/>
    <mergeCell ref="A52:B52"/>
    <mergeCell ref="A53:B53"/>
    <mergeCell ref="A54:B54"/>
    <mergeCell ref="A55:B55"/>
    <mergeCell ref="A56:B56"/>
    <mergeCell ref="A57:B57"/>
    <mergeCell ref="A33:C33"/>
    <mergeCell ref="A44:B44"/>
    <mergeCell ref="A51:B51"/>
    <mergeCell ref="A45:B45"/>
    <mergeCell ref="A46:B46"/>
    <mergeCell ref="A43:B43"/>
    <mergeCell ref="A35:B35"/>
    <mergeCell ref="A36:B36"/>
    <mergeCell ref="A41:B41"/>
    <mergeCell ref="A42:B42"/>
    <mergeCell ref="A34:B34"/>
    <mergeCell ref="A1:A3"/>
    <mergeCell ref="B1:E1"/>
    <mergeCell ref="B2:E2"/>
    <mergeCell ref="B3:E3"/>
    <mergeCell ref="A21:D21"/>
    <mergeCell ref="E21:J21"/>
  </mergeCells>
  <dataValidations count="1">
    <dataValidation type="list" allowBlank="1" showInputMessage="1" showErrorMessage="1" sqref="B60 A41:A60 A35:B36 B41:B55">
      <formula1>validacion</formula1>
    </dataValidation>
  </dataValidations>
  <pageMargins left="0" right="0" top="0" bottom="0" header="0.31496062992125984" footer="0.31496062992125984"/>
  <pageSetup scale="90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/>
  <dimension ref="A1:K71"/>
  <sheetViews>
    <sheetView workbookViewId="0">
      <selection activeCell="B16" sqref="B16"/>
    </sheetView>
  </sheetViews>
  <sheetFormatPr baseColWidth="10" defaultRowHeight="15" x14ac:dyDescent="0.25"/>
  <cols>
    <col min="1" max="1" width="23.7109375" style="3" customWidth="1"/>
    <col min="2" max="5" width="21.7109375" style="3" customWidth="1"/>
    <col min="6" max="6" width="21.5703125" style="3" customWidth="1"/>
    <col min="7" max="10" width="21.7109375" style="3" customWidth="1"/>
    <col min="11" max="16384" width="11.42578125" style="3"/>
  </cols>
  <sheetData>
    <row r="1" spans="1:5" s="16" customFormat="1" ht="18" customHeight="1" x14ac:dyDescent="0.35">
      <c r="A1" s="104"/>
      <c r="B1" s="108" t="s">
        <v>49</v>
      </c>
      <c r="C1" s="108"/>
      <c r="D1" s="108"/>
      <c r="E1" s="108"/>
    </row>
    <row r="2" spans="1:5" s="16" customFormat="1" ht="18" customHeight="1" x14ac:dyDescent="0.35">
      <c r="A2" s="104"/>
      <c r="B2" s="108" t="s">
        <v>39</v>
      </c>
      <c r="C2" s="108"/>
      <c r="D2" s="108"/>
      <c r="E2" s="108"/>
    </row>
    <row r="3" spans="1:5" s="16" customFormat="1" ht="18" customHeight="1" x14ac:dyDescent="0.25">
      <c r="A3" s="104"/>
      <c r="B3" s="109" t="s">
        <v>40</v>
      </c>
      <c r="C3" s="109"/>
      <c r="D3" s="109"/>
      <c r="E3" s="109"/>
    </row>
    <row r="5" spans="1:5" x14ac:dyDescent="0.25">
      <c r="A5" s="17" t="s">
        <v>41</v>
      </c>
      <c r="B5" s="40">
        <v>43865</v>
      </c>
      <c r="C5" s="17" t="s">
        <v>42</v>
      </c>
      <c r="D5" s="9"/>
      <c r="E5" s="9"/>
    </row>
    <row r="7" spans="1:5" x14ac:dyDescent="0.25">
      <c r="A7" s="19" t="s">
        <v>0</v>
      </c>
      <c r="B7" s="20" t="s">
        <v>1</v>
      </c>
    </row>
    <row r="8" spans="1:5" x14ac:dyDescent="0.25">
      <c r="A8" s="21" t="s">
        <v>2</v>
      </c>
      <c r="B8" s="4"/>
    </row>
    <row r="9" spans="1:5" x14ac:dyDescent="0.25">
      <c r="A9" s="21" t="s">
        <v>3</v>
      </c>
      <c r="B9" s="4"/>
    </row>
    <row r="10" spans="1:5" x14ac:dyDescent="0.25">
      <c r="A10" s="21" t="s">
        <v>75</v>
      </c>
      <c r="B10" s="4"/>
    </row>
    <row r="11" spans="1:5" x14ac:dyDescent="0.25">
      <c r="A11" s="21" t="s">
        <v>77</v>
      </c>
      <c r="B11" s="4"/>
    </row>
    <row r="12" spans="1:5" x14ac:dyDescent="0.25">
      <c r="A12" s="21" t="s">
        <v>78</v>
      </c>
      <c r="B12" s="4"/>
    </row>
    <row r="13" spans="1:5" x14ac:dyDescent="0.25">
      <c r="A13" s="21" t="s">
        <v>4</v>
      </c>
      <c r="B13" s="4"/>
    </row>
    <row r="14" spans="1:5" x14ac:dyDescent="0.25">
      <c r="A14" s="21" t="s">
        <v>5</v>
      </c>
      <c r="B14" s="4"/>
    </row>
    <row r="15" spans="1:5" x14ac:dyDescent="0.25">
      <c r="A15" s="21" t="s">
        <v>6</v>
      </c>
      <c r="B15" s="4"/>
    </row>
    <row r="16" spans="1:5" x14ac:dyDescent="0.25">
      <c r="A16" s="22" t="s">
        <v>7</v>
      </c>
      <c r="B16" s="34">
        <f>B8+B9+B10+B11+B12+B13+B14+B15</f>
        <v>0</v>
      </c>
    </row>
    <row r="18" spans="1:10" x14ac:dyDescent="0.25">
      <c r="A18" s="19" t="s">
        <v>43</v>
      </c>
      <c r="B18" s="20" t="s">
        <v>44</v>
      </c>
      <c r="C18" s="20" t="s">
        <v>8</v>
      </c>
      <c r="D18" s="20" t="s">
        <v>45</v>
      </c>
    </row>
    <row r="19" spans="1:10" x14ac:dyDescent="0.25">
      <c r="A19" s="23" t="s">
        <v>9</v>
      </c>
      <c r="B19" s="24"/>
      <c r="C19" s="35" t="e">
        <f>B19/D19</f>
        <v>#DIV/0!</v>
      </c>
      <c r="D19" s="24"/>
    </row>
    <row r="21" spans="1:10" ht="15" customHeight="1" x14ac:dyDescent="0.25">
      <c r="A21" s="105" t="s">
        <v>46</v>
      </c>
      <c r="B21" s="106"/>
      <c r="C21" s="106"/>
      <c r="D21" s="107"/>
      <c r="E21" s="110" t="s">
        <v>85</v>
      </c>
      <c r="F21" s="111"/>
      <c r="G21" s="111"/>
      <c r="H21" s="111"/>
      <c r="I21" s="111"/>
      <c r="J21" s="111"/>
    </row>
    <row r="22" spans="1:10" x14ac:dyDescent="0.25">
      <c r="A22" s="20" t="s">
        <v>0</v>
      </c>
      <c r="B22" s="20" t="s">
        <v>10</v>
      </c>
      <c r="C22" s="20" t="s">
        <v>11</v>
      </c>
      <c r="D22" s="20" t="s">
        <v>12</v>
      </c>
      <c r="E22" s="20" t="s">
        <v>80</v>
      </c>
      <c r="F22" s="20" t="s">
        <v>79</v>
      </c>
      <c r="G22" s="20" t="s">
        <v>83</v>
      </c>
      <c r="H22" s="20" t="s">
        <v>81</v>
      </c>
      <c r="I22" s="20" t="s">
        <v>82</v>
      </c>
      <c r="J22" s="20" t="s">
        <v>84</v>
      </c>
    </row>
    <row r="23" spans="1:10" x14ac:dyDescent="0.25">
      <c r="A23" s="23" t="s">
        <v>2</v>
      </c>
      <c r="B23" s="4"/>
      <c r="C23" s="4"/>
      <c r="D23" s="36">
        <f t="shared" ref="D23:D29" si="0">B23+C23</f>
        <v>0</v>
      </c>
      <c r="E23" s="4"/>
      <c r="F23" s="4"/>
      <c r="G23" s="36">
        <f t="shared" ref="G23:G30" si="1">E23+F23</f>
        <v>0</v>
      </c>
      <c r="H23" s="4"/>
      <c r="I23" s="4"/>
      <c r="J23" s="36">
        <f t="shared" ref="J23:J30" si="2">H23+I23</f>
        <v>0</v>
      </c>
    </row>
    <row r="24" spans="1:10" x14ac:dyDescent="0.25">
      <c r="A24" s="25" t="s">
        <v>3</v>
      </c>
      <c r="B24" s="4"/>
      <c r="C24" s="4"/>
      <c r="D24" s="36">
        <f>B24+C24</f>
        <v>0</v>
      </c>
      <c r="E24" s="4"/>
      <c r="F24" s="4"/>
      <c r="G24" s="36">
        <f t="shared" si="1"/>
        <v>0</v>
      </c>
      <c r="H24" s="4"/>
      <c r="I24" s="4"/>
      <c r="J24" s="36">
        <f t="shared" si="2"/>
        <v>0</v>
      </c>
    </row>
    <row r="25" spans="1:10" x14ac:dyDescent="0.25">
      <c r="A25" s="21" t="s">
        <v>75</v>
      </c>
      <c r="B25" s="4"/>
      <c r="C25" s="4"/>
      <c r="D25" s="36">
        <f>B25+C25</f>
        <v>0</v>
      </c>
      <c r="E25" s="4"/>
      <c r="F25" s="4"/>
      <c r="G25" s="36">
        <f t="shared" si="1"/>
        <v>0</v>
      </c>
      <c r="H25" s="4"/>
      <c r="I25" s="4"/>
      <c r="J25" s="36">
        <f t="shared" si="2"/>
        <v>0</v>
      </c>
    </row>
    <row r="26" spans="1:10" x14ac:dyDescent="0.25">
      <c r="A26" s="61" t="s">
        <v>77</v>
      </c>
      <c r="B26" s="4"/>
      <c r="C26" s="4"/>
      <c r="D26" s="36">
        <f>B26+C26</f>
        <v>0</v>
      </c>
      <c r="E26" s="4"/>
      <c r="F26" s="4"/>
      <c r="G26" s="36">
        <f t="shared" si="1"/>
        <v>0</v>
      </c>
      <c r="H26" s="4"/>
      <c r="I26" s="4"/>
      <c r="J26" s="36">
        <f t="shared" si="2"/>
        <v>0</v>
      </c>
    </row>
    <row r="27" spans="1:10" x14ac:dyDescent="0.25">
      <c r="A27" s="61" t="s">
        <v>78</v>
      </c>
      <c r="B27" s="4"/>
      <c r="C27" s="4"/>
      <c r="D27" s="36">
        <f t="shared" si="0"/>
        <v>0</v>
      </c>
      <c r="E27" s="4"/>
      <c r="F27" s="4"/>
      <c r="G27" s="36">
        <f t="shared" si="1"/>
        <v>0</v>
      </c>
      <c r="H27" s="4"/>
      <c r="I27" s="4"/>
      <c r="J27" s="36">
        <f t="shared" si="2"/>
        <v>0</v>
      </c>
    </row>
    <row r="28" spans="1:10" x14ac:dyDescent="0.25">
      <c r="A28" s="23" t="s">
        <v>4</v>
      </c>
      <c r="B28" s="4"/>
      <c r="C28" s="4"/>
      <c r="D28" s="36">
        <f t="shared" si="0"/>
        <v>0</v>
      </c>
      <c r="E28" s="4"/>
      <c r="F28" s="4"/>
      <c r="G28" s="36">
        <f t="shared" si="1"/>
        <v>0</v>
      </c>
      <c r="H28" s="4"/>
      <c r="I28" s="4"/>
      <c r="J28" s="36">
        <f t="shared" si="2"/>
        <v>0</v>
      </c>
    </row>
    <row r="29" spans="1:10" x14ac:dyDescent="0.25">
      <c r="A29" s="23" t="s">
        <v>5</v>
      </c>
      <c r="B29" s="4"/>
      <c r="C29" s="4"/>
      <c r="D29" s="36">
        <f t="shared" si="0"/>
        <v>0</v>
      </c>
      <c r="E29" s="4"/>
      <c r="F29" s="4"/>
      <c r="G29" s="36">
        <f t="shared" si="1"/>
        <v>0</v>
      </c>
      <c r="H29" s="4"/>
      <c r="I29" s="4"/>
      <c r="J29" s="36">
        <f t="shared" si="2"/>
        <v>0</v>
      </c>
    </row>
    <row r="30" spans="1:10" x14ac:dyDescent="0.25">
      <c r="A30" s="23" t="s">
        <v>6</v>
      </c>
      <c r="B30" s="4"/>
      <c r="C30" s="4"/>
      <c r="D30" s="36">
        <f>B30+C30</f>
        <v>0</v>
      </c>
      <c r="E30" s="4"/>
      <c r="F30" s="4"/>
      <c r="G30" s="36">
        <f t="shared" si="1"/>
        <v>0</v>
      </c>
      <c r="H30" s="4"/>
      <c r="I30" s="4"/>
      <c r="J30" s="36">
        <f t="shared" si="2"/>
        <v>0</v>
      </c>
    </row>
    <row r="31" spans="1:10" x14ac:dyDescent="0.25">
      <c r="A31" s="26" t="s">
        <v>7</v>
      </c>
      <c r="B31" s="34">
        <f t="shared" ref="B31:J31" si="3">SUM(B23:B30)</f>
        <v>0</v>
      </c>
      <c r="C31" s="34">
        <f t="shared" si="3"/>
        <v>0</v>
      </c>
      <c r="D31" s="34">
        <f t="shared" si="3"/>
        <v>0</v>
      </c>
      <c r="E31" s="34">
        <f t="shared" si="3"/>
        <v>0</v>
      </c>
      <c r="F31" s="34">
        <f t="shared" si="3"/>
        <v>0</v>
      </c>
      <c r="G31" s="34">
        <f t="shared" si="3"/>
        <v>0</v>
      </c>
      <c r="H31" s="34">
        <f t="shared" si="3"/>
        <v>0</v>
      </c>
      <c r="I31" s="34">
        <f t="shared" si="3"/>
        <v>0</v>
      </c>
      <c r="J31" s="34">
        <f t="shared" si="3"/>
        <v>0</v>
      </c>
    </row>
    <row r="32" spans="1:10" x14ac:dyDescent="0.25">
      <c r="D32" s="6"/>
      <c r="E32" s="6"/>
    </row>
    <row r="33" spans="1:11" x14ac:dyDescent="0.25">
      <c r="A33" s="105" t="s">
        <v>47</v>
      </c>
      <c r="B33" s="106"/>
      <c r="C33" s="107"/>
      <c r="D33" s="6"/>
      <c r="E33" s="6"/>
      <c r="K33" s="59" t="s">
        <v>76</v>
      </c>
    </row>
    <row r="34" spans="1:11" x14ac:dyDescent="0.25">
      <c r="A34" s="105" t="s">
        <v>13</v>
      </c>
      <c r="B34" s="107"/>
      <c r="C34" s="20" t="s">
        <v>7</v>
      </c>
    </row>
    <row r="35" spans="1:11" x14ac:dyDescent="0.25">
      <c r="A35" s="98" t="s">
        <v>91</v>
      </c>
      <c r="B35" s="99"/>
      <c r="C35" s="66"/>
    </row>
    <row r="36" spans="1:11" x14ac:dyDescent="0.25">
      <c r="A36" s="98" t="s">
        <v>92</v>
      </c>
      <c r="B36" s="99"/>
      <c r="C36" s="66"/>
    </row>
    <row r="37" spans="1:11" x14ac:dyDescent="0.25">
      <c r="A37" s="68" t="s">
        <v>87</v>
      </c>
      <c r="B37" s="65"/>
      <c r="C37" s="66"/>
    </row>
    <row r="38" spans="1:11" x14ac:dyDescent="0.25">
      <c r="A38" s="68" t="s">
        <v>88</v>
      </c>
      <c r="B38" s="68"/>
      <c r="C38" s="66"/>
    </row>
    <row r="39" spans="1:11" x14ac:dyDescent="0.25">
      <c r="A39" s="68" t="s">
        <v>93</v>
      </c>
      <c r="B39" s="68"/>
      <c r="C39" s="66"/>
    </row>
    <row r="40" spans="1:11" x14ac:dyDescent="0.25">
      <c r="A40" s="68" t="s">
        <v>89</v>
      </c>
      <c r="B40" s="68"/>
      <c r="C40" s="66"/>
    </row>
    <row r="41" spans="1:11" x14ac:dyDescent="0.25">
      <c r="A41" s="98" t="s">
        <v>94</v>
      </c>
      <c r="B41" s="99"/>
      <c r="C41" s="66"/>
    </row>
    <row r="42" spans="1:11" x14ac:dyDescent="0.25">
      <c r="A42" s="98" t="s">
        <v>90</v>
      </c>
      <c r="B42" s="99"/>
      <c r="C42" s="66"/>
    </row>
    <row r="43" spans="1:11" x14ac:dyDescent="0.25">
      <c r="A43" s="98"/>
      <c r="B43" s="99"/>
      <c r="C43" s="66"/>
    </row>
    <row r="44" spans="1:11" x14ac:dyDescent="0.25">
      <c r="A44" s="98"/>
      <c r="B44" s="99"/>
      <c r="C44" s="66"/>
    </row>
    <row r="45" spans="1:11" x14ac:dyDescent="0.25">
      <c r="A45" s="98"/>
      <c r="B45" s="99"/>
      <c r="C45" s="66"/>
    </row>
    <row r="46" spans="1:11" x14ac:dyDescent="0.25">
      <c r="A46" s="98"/>
      <c r="B46" s="99"/>
      <c r="C46" s="66"/>
    </row>
    <row r="47" spans="1:11" x14ac:dyDescent="0.25">
      <c r="A47" s="98"/>
      <c r="B47" s="99"/>
      <c r="C47" s="66"/>
    </row>
    <row r="48" spans="1:11" x14ac:dyDescent="0.25">
      <c r="A48" s="98"/>
      <c r="B48" s="99"/>
      <c r="C48" s="66"/>
    </row>
    <row r="49" spans="1:3" x14ac:dyDescent="0.25">
      <c r="A49" s="98"/>
      <c r="B49" s="99"/>
      <c r="C49" s="66"/>
    </row>
    <row r="50" spans="1:3" x14ac:dyDescent="0.25">
      <c r="A50" s="98"/>
      <c r="B50" s="99"/>
      <c r="C50" s="66"/>
    </row>
    <row r="51" spans="1:3" x14ac:dyDescent="0.25">
      <c r="A51" s="98"/>
      <c r="B51" s="99"/>
      <c r="C51" s="66"/>
    </row>
    <row r="52" spans="1:3" x14ac:dyDescent="0.25">
      <c r="A52" s="98"/>
      <c r="B52" s="99"/>
      <c r="C52" s="66"/>
    </row>
    <row r="53" spans="1:3" x14ac:dyDescent="0.25">
      <c r="A53" s="98"/>
      <c r="B53" s="99"/>
      <c r="C53" s="66"/>
    </row>
    <row r="54" spans="1:3" x14ac:dyDescent="0.25">
      <c r="A54" s="98"/>
      <c r="B54" s="99"/>
      <c r="C54" s="66"/>
    </row>
    <row r="55" spans="1:3" x14ac:dyDescent="0.25">
      <c r="A55" s="98"/>
      <c r="B55" s="99"/>
      <c r="C55" s="66"/>
    </row>
    <row r="56" spans="1:3" x14ac:dyDescent="0.25">
      <c r="A56" s="102"/>
      <c r="B56" s="103"/>
      <c r="C56" s="66"/>
    </row>
    <row r="57" spans="1:3" x14ac:dyDescent="0.25">
      <c r="A57" s="102"/>
      <c r="B57" s="103"/>
      <c r="C57" s="66"/>
    </row>
    <row r="58" spans="1:3" x14ac:dyDescent="0.25">
      <c r="A58" s="102"/>
      <c r="B58" s="103"/>
      <c r="C58" s="66"/>
    </row>
    <row r="59" spans="1:3" x14ac:dyDescent="0.25">
      <c r="A59" s="102"/>
      <c r="B59" s="103"/>
      <c r="C59" s="66"/>
    </row>
    <row r="60" spans="1:3" x14ac:dyDescent="0.25">
      <c r="A60" s="100"/>
      <c r="B60" s="101"/>
      <c r="C60" s="4"/>
    </row>
    <row r="61" spans="1:3" x14ac:dyDescent="0.25">
      <c r="A61" s="112" t="s">
        <v>48</v>
      </c>
      <c r="B61" s="113"/>
      <c r="C61" s="34">
        <f>SUM(C35:C60)</f>
        <v>0</v>
      </c>
    </row>
    <row r="62" spans="1:3" x14ac:dyDescent="0.25">
      <c r="A62" s="114" t="s">
        <v>14</v>
      </c>
      <c r="B62" s="115"/>
      <c r="C62" s="37">
        <f>D31-C61-C68</f>
        <v>0</v>
      </c>
    </row>
    <row r="63" spans="1:3" x14ac:dyDescent="0.25">
      <c r="A63" s="28"/>
      <c r="B63" s="28"/>
      <c r="C63" s="29"/>
    </row>
    <row r="64" spans="1:3" x14ac:dyDescent="0.25">
      <c r="A64" s="105" t="s">
        <v>55</v>
      </c>
      <c r="B64" s="106"/>
      <c r="C64" s="107"/>
    </row>
    <row r="65" spans="1:5" x14ac:dyDescent="0.25">
      <c r="A65" s="20" t="s">
        <v>33</v>
      </c>
      <c r="B65" s="20" t="s">
        <v>56</v>
      </c>
      <c r="C65" s="20" t="s">
        <v>57</v>
      </c>
    </row>
    <row r="66" spans="1:5" x14ac:dyDescent="0.25">
      <c r="A66" s="30"/>
      <c r="B66" s="30"/>
      <c r="C66" s="27"/>
    </row>
    <row r="67" spans="1:5" x14ac:dyDescent="0.25">
      <c r="A67" s="31"/>
      <c r="B67" s="31"/>
      <c r="C67" s="31"/>
    </row>
    <row r="68" spans="1:5" x14ac:dyDescent="0.25">
      <c r="A68" s="112" t="s">
        <v>64</v>
      </c>
      <c r="B68" s="113"/>
      <c r="C68" s="34">
        <f>SUM(C66:C67)</f>
        <v>0</v>
      </c>
    </row>
    <row r="69" spans="1:5" x14ac:dyDescent="0.25">
      <c r="A69" s="32" t="s">
        <v>50</v>
      </c>
      <c r="B69" s="32"/>
      <c r="C69" s="9"/>
      <c r="D69" s="9"/>
      <c r="E69" s="9"/>
    </row>
    <row r="70" spans="1:5" x14ac:dyDescent="0.25">
      <c r="A70" s="9"/>
      <c r="B70" s="9"/>
      <c r="C70" s="9"/>
      <c r="D70" s="9"/>
      <c r="E70" s="9"/>
    </row>
    <row r="71" spans="1:5" x14ac:dyDescent="0.25">
      <c r="A71" s="9"/>
      <c r="B71" s="9"/>
      <c r="C71" s="9"/>
      <c r="D71" s="9"/>
      <c r="E71" s="9"/>
    </row>
  </sheetData>
  <sheetProtection password="ECC5" sheet="1" insertColumns="0" insertRows="0" insertHyperlinks="0" deleteColumns="0" deleteRows="0"/>
  <mergeCells count="34">
    <mergeCell ref="A60:B60"/>
    <mergeCell ref="A61:B61"/>
    <mergeCell ref="A62:B62"/>
    <mergeCell ref="A64:C64"/>
    <mergeCell ref="A68:B68"/>
    <mergeCell ref="A59:B59"/>
    <mergeCell ref="A51:B51"/>
    <mergeCell ref="A58:B58"/>
    <mergeCell ref="A47:B47"/>
    <mergeCell ref="A48:B48"/>
    <mergeCell ref="A49:B49"/>
    <mergeCell ref="A50:B50"/>
    <mergeCell ref="A52:B52"/>
    <mergeCell ref="A53:B53"/>
    <mergeCell ref="A54:B54"/>
    <mergeCell ref="A55:B55"/>
    <mergeCell ref="A56:B56"/>
    <mergeCell ref="A57:B57"/>
    <mergeCell ref="A34:B34"/>
    <mergeCell ref="A35:B35"/>
    <mergeCell ref="A36:B36"/>
    <mergeCell ref="A41:B41"/>
    <mergeCell ref="A46:B46"/>
    <mergeCell ref="A42:B42"/>
    <mergeCell ref="A43:B43"/>
    <mergeCell ref="A44:B44"/>
    <mergeCell ref="A45:B45"/>
    <mergeCell ref="A33:C33"/>
    <mergeCell ref="A1:A3"/>
    <mergeCell ref="B1:E1"/>
    <mergeCell ref="B2:E2"/>
    <mergeCell ref="B3:E3"/>
    <mergeCell ref="A21:D21"/>
    <mergeCell ref="E21:J21"/>
  </mergeCells>
  <dataValidations count="1">
    <dataValidation type="list" allowBlank="1" showInputMessage="1" showErrorMessage="1" sqref="B60 A41:A60 A35:B36 B41:B55">
      <formula1>validacion</formula1>
    </dataValidation>
  </dataValidations>
  <pageMargins left="0" right="0" top="0" bottom="0" header="0.31496062992125984" footer="0.31496062992125984"/>
  <pageSetup scale="90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6"/>
  <dimension ref="A1:K71"/>
  <sheetViews>
    <sheetView workbookViewId="0">
      <selection activeCell="B5" sqref="B5"/>
    </sheetView>
  </sheetViews>
  <sheetFormatPr baseColWidth="10" defaultRowHeight="15" x14ac:dyDescent="0.25"/>
  <cols>
    <col min="1" max="1" width="23.7109375" style="3" customWidth="1"/>
    <col min="2" max="10" width="21.7109375" style="3" customWidth="1"/>
    <col min="11" max="16384" width="11.42578125" style="3"/>
  </cols>
  <sheetData>
    <row r="1" spans="1:5" s="16" customFormat="1" ht="18" customHeight="1" x14ac:dyDescent="0.35">
      <c r="A1" s="104"/>
      <c r="B1" s="108" t="s">
        <v>49</v>
      </c>
      <c r="C1" s="108"/>
      <c r="D1" s="108"/>
      <c r="E1" s="108"/>
    </row>
    <row r="2" spans="1:5" s="16" customFormat="1" ht="18" customHeight="1" x14ac:dyDescent="0.35">
      <c r="A2" s="104"/>
      <c r="B2" s="108" t="s">
        <v>39</v>
      </c>
      <c r="C2" s="108"/>
      <c r="D2" s="108"/>
      <c r="E2" s="108"/>
    </row>
    <row r="3" spans="1:5" s="16" customFormat="1" ht="18" customHeight="1" x14ac:dyDescent="0.25">
      <c r="A3" s="104"/>
      <c r="B3" s="109" t="s">
        <v>40</v>
      </c>
      <c r="C3" s="109"/>
      <c r="D3" s="109"/>
      <c r="E3" s="109"/>
    </row>
    <row r="5" spans="1:5" x14ac:dyDescent="0.25">
      <c r="A5" s="17" t="s">
        <v>41</v>
      </c>
      <c r="B5" s="40">
        <v>43866</v>
      </c>
      <c r="C5" s="17" t="s">
        <v>42</v>
      </c>
      <c r="D5" s="9"/>
      <c r="E5" s="9"/>
    </row>
    <row r="7" spans="1:5" x14ac:dyDescent="0.25">
      <c r="A7" s="19" t="s">
        <v>0</v>
      </c>
      <c r="B7" s="20" t="s">
        <v>1</v>
      </c>
    </row>
    <row r="8" spans="1:5" x14ac:dyDescent="0.25">
      <c r="A8" s="21" t="s">
        <v>2</v>
      </c>
      <c r="B8" s="4"/>
    </row>
    <row r="9" spans="1:5" x14ac:dyDescent="0.25">
      <c r="A9" s="21" t="s">
        <v>3</v>
      </c>
      <c r="B9" s="4"/>
    </row>
    <row r="10" spans="1:5" x14ac:dyDescent="0.25">
      <c r="A10" s="21" t="s">
        <v>75</v>
      </c>
      <c r="B10" s="4"/>
    </row>
    <row r="11" spans="1:5" x14ac:dyDescent="0.25">
      <c r="A11" s="21" t="s">
        <v>77</v>
      </c>
      <c r="B11" s="4"/>
    </row>
    <row r="12" spans="1:5" x14ac:dyDescent="0.25">
      <c r="A12" s="21" t="s">
        <v>78</v>
      </c>
      <c r="B12" s="4"/>
    </row>
    <row r="13" spans="1:5" x14ac:dyDescent="0.25">
      <c r="A13" s="21" t="s">
        <v>4</v>
      </c>
      <c r="B13" s="4"/>
    </row>
    <row r="14" spans="1:5" x14ac:dyDescent="0.25">
      <c r="A14" s="21" t="s">
        <v>5</v>
      </c>
      <c r="B14" s="4"/>
    </row>
    <row r="15" spans="1:5" x14ac:dyDescent="0.25">
      <c r="A15" s="21" t="s">
        <v>6</v>
      </c>
      <c r="B15" s="4"/>
    </row>
    <row r="16" spans="1:5" x14ac:dyDescent="0.25">
      <c r="A16" s="22" t="s">
        <v>7</v>
      </c>
      <c r="B16" s="34">
        <f>B8+B9+B10+B11+B12+B13+B14+B15</f>
        <v>0</v>
      </c>
    </row>
    <row r="18" spans="1:10" x14ac:dyDescent="0.25">
      <c r="A18" s="19" t="s">
        <v>43</v>
      </c>
      <c r="B18" s="20" t="s">
        <v>44</v>
      </c>
      <c r="C18" s="20" t="s">
        <v>8</v>
      </c>
      <c r="D18" s="20" t="s">
        <v>45</v>
      </c>
    </row>
    <row r="19" spans="1:10" x14ac:dyDescent="0.25">
      <c r="A19" s="23" t="s">
        <v>9</v>
      </c>
      <c r="B19" s="24"/>
      <c r="C19" s="35" t="e">
        <f>B19/D19</f>
        <v>#DIV/0!</v>
      </c>
      <c r="D19" s="24"/>
    </row>
    <row r="21" spans="1:10" ht="15" customHeight="1" x14ac:dyDescent="0.25">
      <c r="A21" s="105" t="s">
        <v>46</v>
      </c>
      <c r="B21" s="106"/>
      <c r="C21" s="106"/>
      <c r="D21" s="107"/>
      <c r="E21" s="110" t="s">
        <v>85</v>
      </c>
      <c r="F21" s="111"/>
      <c r="G21" s="111"/>
      <c r="H21" s="111"/>
      <c r="I21" s="111"/>
      <c r="J21" s="111"/>
    </row>
    <row r="22" spans="1:10" x14ac:dyDescent="0.25">
      <c r="A22" s="20" t="s">
        <v>0</v>
      </c>
      <c r="B22" s="20" t="s">
        <v>10</v>
      </c>
      <c r="C22" s="20" t="s">
        <v>11</v>
      </c>
      <c r="D22" s="20" t="s">
        <v>12</v>
      </c>
      <c r="E22" s="20" t="s">
        <v>80</v>
      </c>
      <c r="F22" s="20" t="s">
        <v>79</v>
      </c>
      <c r="G22" s="20" t="s">
        <v>83</v>
      </c>
      <c r="H22" s="20" t="s">
        <v>81</v>
      </c>
      <c r="I22" s="20" t="s">
        <v>82</v>
      </c>
      <c r="J22" s="20" t="s">
        <v>84</v>
      </c>
    </row>
    <row r="23" spans="1:10" x14ac:dyDescent="0.25">
      <c r="A23" s="23" t="s">
        <v>2</v>
      </c>
      <c r="B23" s="4"/>
      <c r="C23" s="4"/>
      <c r="D23" s="36">
        <f t="shared" ref="D23:D29" si="0">B23+C23</f>
        <v>0</v>
      </c>
      <c r="E23" s="4"/>
      <c r="F23" s="4"/>
      <c r="G23" s="36">
        <f t="shared" ref="G23:G30" si="1">E23+F23</f>
        <v>0</v>
      </c>
      <c r="H23" s="4"/>
      <c r="I23" s="4"/>
      <c r="J23" s="36">
        <f t="shared" ref="J23:J30" si="2">H23+I23</f>
        <v>0</v>
      </c>
    </row>
    <row r="24" spans="1:10" x14ac:dyDescent="0.25">
      <c r="A24" s="25" t="s">
        <v>3</v>
      </c>
      <c r="B24" s="4"/>
      <c r="C24" s="4"/>
      <c r="D24" s="36">
        <f>B24+C24</f>
        <v>0</v>
      </c>
      <c r="E24" s="4"/>
      <c r="F24" s="4"/>
      <c r="G24" s="36">
        <f t="shared" si="1"/>
        <v>0</v>
      </c>
      <c r="H24" s="4"/>
      <c r="I24" s="4"/>
      <c r="J24" s="36">
        <f t="shared" si="2"/>
        <v>0</v>
      </c>
    </row>
    <row r="25" spans="1:10" x14ac:dyDescent="0.25">
      <c r="A25" s="21" t="s">
        <v>75</v>
      </c>
      <c r="B25" s="4"/>
      <c r="C25" s="4"/>
      <c r="D25" s="36">
        <f>B25+C25</f>
        <v>0</v>
      </c>
      <c r="E25" s="4"/>
      <c r="F25" s="4"/>
      <c r="G25" s="36">
        <f t="shared" si="1"/>
        <v>0</v>
      </c>
      <c r="H25" s="4"/>
      <c r="I25" s="4"/>
      <c r="J25" s="36">
        <f t="shared" si="2"/>
        <v>0</v>
      </c>
    </row>
    <row r="26" spans="1:10" x14ac:dyDescent="0.25">
      <c r="A26" s="61" t="s">
        <v>77</v>
      </c>
      <c r="B26" s="4"/>
      <c r="C26" s="4"/>
      <c r="D26" s="36">
        <f>B26+C26</f>
        <v>0</v>
      </c>
      <c r="E26" s="4"/>
      <c r="F26" s="4"/>
      <c r="G26" s="36">
        <f t="shared" si="1"/>
        <v>0</v>
      </c>
      <c r="H26" s="4"/>
      <c r="I26" s="4"/>
      <c r="J26" s="36">
        <f t="shared" si="2"/>
        <v>0</v>
      </c>
    </row>
    <row r="27" spans="1:10" x14ac:dyDescent="0.25">
      <c r="A27" s="61" t="s">
        <v>78</v>
      </c>
      <c r="B27" s="4"/>
      <c r="C27" s="4"/>
      <c r="D27" s="36">
        <f t="shared" si="0"/>
        <v>0</v>
      </c>
      <c r="E27" s="4"/>
      <c r="F27" s="4"/>
      <c r="G27" s="36">
        <f t="shared" si="1"/>
        <v>0</v>
      </c>
      <c r="H27" s="4"/>
      <c r="I27" s="4"/>
      <c r="J27" s="36">
        <f t="shared" si="2"/>
        <v>0</v>
      </c>
    </row>
    <row r="28" spans="1:10" x14ac:dyDescent="0.25">
      <c r="A28" s="23" t="s">
        <v>4</v>
      </c>
      <c r="B28" s="4"/>
      <c r="C28" s="4"/>
      <c r="D28" s="36">
        <f t="shared" si="0"/>
        <v>0</v>
      </c>
      <c r="E28" s="4"/>
      <c r="F28" s="4"/>
      <c r="G28" s="36">
        <f t="shared" si="1"/>
        <v>0</v>
      </c>
      <c r="H28" s="4"/>
      <c r="I28" s="4"/>
      <c r="J28" s="36">
        <f t="shared" si="2"/>
        <v>0</v>
      </c>
    </row>
    <row r="29" spans="1:10" x14ac:dyDescent="0.25">
      <c r="A29" s="23" t="s">
        <v>5</v>
      </c>
      <c r="B29" s="4"/>
      <c r="C29" s="4"/>
      <c r="D29" s="36">
        <f t="shared" si="0"/>
        <v>0</v>
      </c>
      <c r="E29" s="4"/>
      <c r="F29" s="4"/>
      <c r="G29" s="36">
        <f t="shared" si="1"/>
        <v>0</v>
      </c>
      <c r="H29" s="4"/>
      <c r="I29" s="4"/>
      <c r="J29" s="36">
        <f t="shared" si="2"/>
        <v>0</v>
      </c>
    </row>
    <row r="30" spans="1:10" x14ac:dyDescent="0.25">
      <c r="A30" s="23" t="s">
        <v>6</v>
      </c>
      <c r="B30" s="4"/>
      <c r="C30" s="4"/>
      <c r="D30" s="36">
        <f>B30+C30</f>
        <v>0</v>
      </c>
      <c r="E30" s="4"/>
      <c r="F30" s="4"/>
      <c r="G30" s="36">
        <f t="shared" si="1"/>
        <v>0</v>
      </c>
      <c r="H30" s="4"/>
      <c r="I30" s="4"/>
      <c r="J30" s="36">
        <f t="shared" si="2"/>
        <v>0</v>
      </c>
    </row>
    <row r="31" spans="1:10" x14ac:dyDescent="0.25">
      <c r="A31" s="26" t="s">
        <v>7</v>
      </c>
      <c r="B31" s="34">
        <f t="shared" ref="B31:J31" si="3">SUM(B23:B30)</f>
        <v>0</v>
      </c>
      <c r="C31" s="34">
        <f t="shared" si="3"/>
        <v>0</v>
      </c>
      <c r="D31" s="34">
        <f t="shared" si="3"/>
        <v>0</v>
      </c>
      <c r="E31" s="34">
        <f t="shared" si="3"/>
        <v>0</v>
      </c>
      <c r="F31" s="34">
        <f t="shared" si="3"/>
        <v>0</v>
      </c>
      <c r="G31" s="34">
        <f t="shared" si="3"/>
        <v>0</v>
      </c>
      <c r="H31" s="34">
        <f t="shared" si="3"/>
        <v>0</v>
      </c>
      <c r="I31" s="34">
        <f t="shared" si="3"/>
        <v>0</v>
      </c>
      <c r="J31" s="34">
        <f t="shared" si="3"/>
        <v>0</v>
      </c>
    </row>
    <row r="32" spans="1:10" x14ac:dyDescent="0.25">
      <c r="D32" s="6"/>
      <c r="E32" s="6"/>
    </row>
    <row r="33" spans="1:11" x14ac:dyDescent="0.25">
      <c r="A33" s="105" t="s">
        <v>47</v>
      </c>
      <c r="B33" s="106"/>
      <c r="C33" s="107"/>
      <c r="D33" s="6"/>
      <c r="E33" s="6"/>
      <c r="K33" s="59" t="s">
        <v>76</v>
      </c>
    </row>
    <row r="34" spans="1:11" x14ac:dyDescent="0.25">
      <c r="A34" s="105" t="s">
        <v>13</v>
      </c>
      <c r="B34" s="107"/>
      <c r="C34" s="20" t="s">
        <v>7</v>
      </c>
    </row>
    <row r="35" spans="1:11" x14ac:dyDescent="0.25">
      <c r="A35" s="98" t="s">
        <v>91</v>
      </c>
      <c r="B35" s="99"/>
      <c r="C35" s="66"/>
    </row>
    <row r="36" spans="1:11" x14ac:dyDescent="0.25">
      <c r="A36" s="98" t="s">
        <v>92</v>
      </c>
      <c r="B36" s="99"/>
      <c r="C36" s="66"/>
    </row>
    <row r="37" spans="1:11" x14ac:dyDescent="0.25">
      <c r="A37" s="68" t="s">
        <v>87</v>
      </c>
      <c r="B37" s="65"/>
      <c r="C37" s="66"/>
    </row>
    <row r="38" spans="1:11" x14ac:dyDescent="0.25">
      <c r="A38" s="68" t="s">
        <v>88</v>
      </c>
      <c r="B38" s="68"/>
      <c r="C38" s="66"/>
    </row>
    <row r="39" spans="1:11" x14ac:dyDescent="0.25">
      <c r="A39" s="68" t="s">
        <v>93</v>
      </c>
      <c r="B39" s="68"/>
      <c r="C39" s="66"/>
    </row>
    <row r="40" spans="1:11" x14ac:dyDescent="0.25">
      <c r="A40" s="68" t="s">
        <v>89</v>
      </c>
      <c r="B40" s="68"/>
      <c r="C40" s="66"/>
    </row>
    <row r="41" spans="1:11" x14ac:dyDescent="0.25">
      <c r="A41" s="98" t="s">
        <v>94</v>
      </c>
      <c r="B41" s="99"/>
      <c r="C41" s="66"/>
    </row>
    <row r="42" spans="1:11" x14ac:dyDescent="0.25">
      <c r="A42" s="98" t="s">
        <v>90</v>
      </c>
      <c r="B42" s="99"/>
      <c r="C42" s="66"/>
    </row>
    <row r="43" spans="1:11" x14ac:dyDescent="0.25">
      <c r="A43" s="98"/>
      <c r="B43" s="99"/>
      <c r="C43" s="66"/>
    </row>
    <row r="44" spans="1:11" x14ac:dyDescent="0.25">
      <c r="A44" s="98"/>
      <c r="B44" s="99"/>
      <c r="C44" s="66"/>
    </row>
    <row r="45" spans="1:11" x14ac:dyDescent="0.25">
      <c r="A45" s="98"/>
      <c r="B45" s="99"/>
      <c r="C45" s="66"/>
    </row>
    <row r="46" spans="1:11" x14ac:dyDescent="0.25">
      <c r="A46" s="98"/>
      <c r="B46" s="99"/>
      <c r="C46" s="66"/>
    </row>
    <row r="47" spans="1:11" x14ac:dyDescent="0.25">
      <c r="A47" s="98"/>
      <c r="B47" s="99"/>
      <c r="C47" s="66"/>
    </row>
    <row r="48" spans="1:11" x14ac:dyDescent="0.25">
      <c r="A48" s="98"/>
      <c r="B48" s="99"/>
      <c r="C48" s="66"/>
    </row>
    <row r="49" spans="1:3" x14ac:dyDescent="0.25">
      <c r="A49" s="98"/>
      <c r="B49" s="99"/>
      <c r="C49" s="66"/>
    </row>
    <row r="50" spans="1:3" x14ac:dyDescent="0.25">
      <c r="A50" s="98"/>
      <c r="B50" s="99"/>
      <c r="C50" s="66"/>
    </row>
    <row r="51" spans="1:3" x14ac:dyDescent="0.25">
      <c r="A51" s="98"/>
      <c r="B51" s="99"/>
      <c r="C51" s="66"/>
    </row>
    <row r="52" spans="1:3" x14ac:dyDescent="0.25">
      <c r="A52" s="98"/>
      <c r="B52" s="99"/>
      <c r="C52" s="66"/>
    </row>
    <row r="53" spans="1:3" x14ac:dyDescent="0.25">
      <c r="A53" s="98"/>
      <c r="B53" s="99"/>
      <c r="C53" s="66"/>
    </row>
    <row r="54" spans="1:3" x14ac:dyDescent="0.25">
      <c r="A54" s="98"/>
      <c r="B54" s="99"/>
      <c r="C54" s="66"/>
    </row>
    <row r="55" spans="1:3" x14ac:dyDescent="0.25">
      <c r="A55" s="98"/>
      <c r="B55" s="99"/>
      <c r="C55" s="66"/>
    </row>
    <row r="56" spans="1:3" x14ac:dyDescent="0.25">
      <c r="A56" s="102"/>
      <c r="B56" s="103"/>
      <c r="C56" s="66"/>
    </row>
    <row r="57" spans="1:3" x14ac:dyDescent="0.25">
      <c r="A57" s="102"/>
      <c r="B57" s="103"/>
      <c r="C57" s="66"/>
    </row>
    <row r="58" spans="1:3" x14ac:dyDescent="0.25">
      <c r="A58" s="102"/>
      <c r="B58" s="103"/>
      <c r="C58" s="66"/>
    </row>
    <row r="59" spans="1:3" x14ac:dyDescent="0.25">
      <c r="A59" s="102"/>
      <c r="B59" s="103"/>
      <c r="C59" s="66"/>
    </row>
    <row r="60" spans="1:3" x14ac:dyDescent="0.25">
      <c r="A60" s="100"/>
      <c r="B60" s="101"/>
      <c r="C60" s="4"/>
    </row>
    <row r="61" spans="1:3" x14ac:dyDescent="0.25">
      <c r="A61" s="112" t="s">
        <v>48</v>
      </c>
      <c r="B61" s="113"/>
      <c r="C61" s="34">
        <f>SUM(C35:C60)</f>
        <v>0</v>
      </c>
    </row>
    <row r="62" spans="1:3" x14ac:dyDescent="0.25">
      <c r="A62" s="114" t="s">
        <v>14</v>
      </c>
      <c r="B62" s="115"/>
      <c r="C62" s="37">
        <f>D31-C61-C68</f>
        <v>0</v>
      </c>
    </row>
    <row r="63" spans="1:3" x14ac:dyDescent="0.25">
      <c r="A63" s="28"/>
      <c r="B63" s="28"/>
      <c r="C63" s="29"/>
    </row>
    <row r="64" spans="1:3" x14ac:dyDescent="0.25">
      <c r="A64" s="105" t="s">
        <v>55</v>
      </c>
      <c r="B64" s="106"/>
      <c r="C64" s="107"/>
    </row>
    <row r="65" spans="1:5" x14ac:dyDescent="0.25">
      <c r="A65" s="20" t="s">
        <v>33</v>
      </c>
      <c r="B65" s="20" t="s">
        <v>56</v>
      </c>
      <c r="C65" s="20" t="s">
        <v>57</v>
      </c>
    </row>
    <row r="66" spans="1:5" x14ac:dyDescent="0.25">
      <c r="A66" s="30"/>
      <c r="B66" s="30"/>
      <c r="C66" s="27"/>
    </row>
    <row r="67" spans="1:5" x14ac:dyDescent="0.25">
      <c r="A67" s="31"/>
      <c r="B67" s="31"/>
      <c r="C67" s="31"/>
    </row>
    <row r="68" spans="1:5" x14ac:dyDescent="0.25">
      <c r="A68" s="112" t="s">
        <v>64</v>
      </c>
      <c r="B68" s="113"/>
      <c r="C68" s="34">
        <f>SUM(C66:C67)</f>
        <v>0</v>
      </c>
    </row>
    <row r="69" spans="1:5" x14ac:dyDescent="0.25">
      <c r="A69" s="32" t="s">
        <v>50</v>
      </c>
      <c r="B69" s="32"/>
      <c r="C69" s="9"/>
      <c r="D69" s="9"/>
      <c r="E69" s="9"/>
    </row>
    <row r="70" spans="1:5" x14ac:dyDescent="0.25">
      <c r="A70" s="9"/>
      <c r="B70" s="9"/>
      <c r="C70" s="9"/>
      <c r="D70" s="9"/>
      <c r="E70" s="9"/>
    </row>
    <row r="71" spans="1:5" x14ac:dyDescent="0.25">
      <c r="A71" s="9"/>
      <c r="B71" s="9"/>
      <c r="C71" s="9"/>
      <c r="D71" s="9"/>
      <c r="E71" s="9"/>
    </row>
  </sheetData>
  <sheetProtection password="ECC5" sheet="1" insertColumns="0" insertRows="0" insertHyperlinks="0" deleteColumns="0" deleteRows="0"/>
  <mergeCells count="34">
    <mergeCell ref="A60:B60"/>
    <mergeCell ref="A61:B61"/>
    <mergeCell ref="A62:B62"/>
    <mergeCell ref="A64:C64"/>
    <mergeCell ref="A68:B68"/>
    <mergeCell ref="A59:B59"/>
    <mergeCell ref="A51:B51"/>
    <mergeCell ref="A58:B58"/>
    <mergeCell ref="A47:B47"/>
    <mergeCell ref="A48:B48"/>
    <mergeCell ref="A49:B49"/>
    <mergeCell ref="A50:B50"/>
    <mergeCell ref="A52:B52"/>
    <mergeCell ref="A53:B53"/>
    <mergeCell ref="A54:B54"/>
    <mergeCell ref="A55:B55"/>
    <mergeCell ref="A56:B56"/>
    <mergeCell ref="A57:B57"/>
    <mergeCell ref="A34:B34"/>
    <mergeCell ref="A35:B35"/>
    <mergeCell ref="A36:B36"/>
    <mergeCell ref="A41:B41"/>
    <mergeCell ref="A46:B46"/>
    <mergeCell ref="A42:B42"/>
    <mergeCell ref="A43:B43"/>
    <mergeCell ref="A44:B44"/>
    <mergeCell ref="A45:B45"/>
    <mergeCell ref="A33:C33"/>
    <mergeCell ref="A1:A3"/>
    <mergeCell ref="B1:E1"/>
    <mergeCell ref="B2:E2"/>
    <mergeCell ref="B3:E3"/>
    <mergeCell ref="A21:D21"/>
    <mergeCell ref="E21:J21"/>
  </mergeCells>
  <dataValidations count="1">
    <dataValidation type="list" allowBlank="1" showInputMessage="1" showErrorMessage="1" sqref="B60 A41:A60 A35:B36 B41:B55">
      <formula1>validacion</formula1>
    </dataValidation>
  </dataValidations>
  <pageMargins left="0" right="0" top="0" bottom="0" header="0.31496062992125984" footer="0.31496062992125984"/>
  <pageSetup scale="90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7"/>
  <dimension ref="A1:K71"/>
  <sheetViews>
    <sheetView workbookViewId="0">
      <selection activeCell="B16" sqref="B16"/>
    </sheetView>
  </sheetViews>
  <sheetFormatPr baseColWidth="10" defaultRowHeight="15" x14ac:dyDescent="0.25"/>
  <cols>
    <col min="1" max="1" width="23.7109375" style="3" customWidth="1"/>
    <col min="2" max="10" width="21.7109375" style="3" customWidth="1"/>
    <col min="11" max="16384" width="11.42578125" style="3"/>
  </cols>
  <sheetData>
    <row r="1" spans="1:5" s="16" customFormat="1" ht="18" customHeight="1" x14ac:dyDescent="0.35">
      <c r="A1" s="104"/>
      <c r="B1" s="108" t="s">
        <v>49</v>
      </c>
      <c r="C1" s="108"/>
      <c r="D1" s="108"/>
      <c r="E1" s="108"/>
    </row>
    <row r="2" spans="1:5" s="16" customFormat="1" ht="18" customHeight="1" x14ac:dyDescent="0.35">
      <c r="A2" s="104"/>
      <c r="B2" s="108" t="s">
        <v>39</v>
      </c>
      <c r="C2" s="108"/>
      <c r="D2" s="108"/>
      <c r="E2" s="108"/>
    </row>
    <row r="3" spans="1:5" s="16" customFormat="1" ht="18" customHeight="1" x14ac:dyDescent="0.25">
      <c r="A3" s="104"/>
      <c r="B3" s="109" t="s">
        <v>40</v>
      </c>
      <c r="C3" s="109"/>
      <c r="D3" s="109"/>
      <c r="E3" s="109"/>
    </row>
    <row r="5" spans="1:5" x14ac:dyDescent="0.25">
      <c r="A5" s="17" t="s">
        <v>41</v>
      </c>
      <c r="B5" s="40">
        <v>43867</v>
      </c>
      <c r="C5" s="17" t="s">
        <v>42</v>
      </c>
      <c r="D5" s="9"/>
      <c r="E5" s="9"/>
    </row>
    <row r="7" spans="1:5" x14ac:dyDescent="0.25">
      <c r="A7" s="19" t="s">
        <v>0</v>
      </c>
      <c r="B7" s="20" t="s">
        <v>1</v>
      </c>
    </row>
    <row r="8" spans="1:5" x14ac:dyDescent="0.25">
      <c r="A8" s="21" t="s">
        <v>2</v>
      </c>
      <c r="B8" s="4"/>
    </row>
    <row r="9" spans="1:5" x14ac:dyDescent="0.25">
      <c r="A9" s="21" t="s">
        <v>3</v>
      </c>
      <c r="B9" s="4"/>
    </row>
    <row r="10" spans="1:5" x14ac:dyDescent="0.25">
      <c r="A10" s="21" t="s">
        <v>75</v>
      </c>
      <c r="B10" s="4"/>
    </row>
    <row r="11" spans="1:5" x14ac:dyDescent="0.25">
      <c r="A11" s="21" t="s">
        <v>77</v>
      </c>
      <c r="B11" s="4"/>
    </row>
    <row r="12" spans="1:5" x14ac:dyDescent="0.25">
      <c r="A12" s="21" t="s">
        <v>78</v>
      </c>
      <c r="B12" s="4"/>
    </row>
    <row r="13" spans="1:5" x14ac:dyDescent="0.25">
      <c r="A13" s="21" t="s">
        <v>4</v>
      </c>
      <c r="B13" s="4"/>
    </row>
    <row r="14" spans="1:5" x14ac:dyDescent="0.25">
      <c r="A14" s="21" t="s">
        <v>5</v>
      </c>
      <c r="B14" s="4"/>
    </row>
    <row r="15" spans="1:5" x14ac:dyDescent="0.25">
      <c r="A15" s="21" t="s">
        <v>6</v>
      </c>
      <c r="B15" s="4"/>
    </row>
    <row r="16" spans="1:5" x14ac:dyDescent="0.25">
      <c r="A16" s="22" t="s">
        <v>7</v>
      </c>
      <c r="B16" s="34">
        <f>B8+B9+B10+B11+B12+B13+B14+B15</f>
        <v>0</v>
      </c>
    </row>
    <row r="18" spans="1:10" x14ac:dyDescent="0.25">
      <c r="A18" s="19" t="s">
        <v>43</v>
      </c>
      <c r="B18" s="20" t="s">
        <v>44</v>
      </c>
      <c r="C18" s="20" t="s">
        <v>8</v>
      </c>
      <c r="D18" s="20" t="s">
        <v>45</v>
      </c>
    </row>
    <row r="19" spans="1:10" x14ac:dyDescent="0.25">
      <c r="A19" s="23" t="s">
        <v>9</v>
      </c>
      <c r="B19" s="24"/>
      <c r="C19" s="35" t="e">
        <f>B19/D19</f>
        <v>#DIV/0!</v>
      </c>
      <c r="D19" s="24"/>
    </row>
    <row r="21" spans="1:10" ht="15" customHeight="1" x14ac:dyDescent="0.25">
      <c r="A21" s="105" t="s">
        <v>46</v>
      </c>
      <c r="B21" s="106"/>
      <c r="C21" s="106"/>
      <c r="D21" s="107"/>
      <c r="E21" s="110" t="s">
        <v>85</v>
      </c>
      <c r="F21" s="111"/>
      <c r="G21" s="111"/>
      <c r="H21" s="111"/>
      <c r="I21" s="111"/>
      <c r="J21" s="111"/>
    </row>
    <row r="22" spans="1:10" x14ac:dyDescent="0.25">
      <c r="A22" s="20" t="s">
        <v>0</v>
      </c>
      <c r="B22" s="20" t="s">
        <v>10</v>
      </c>
      <c r="C22" s="20" t="s">
        <v>11</v>
      </c>
      <c r="D22" s="20" t="s">
        <v>12</v>
      </c>
      <c r="E22" s="20" t="s">
        <v>80</v>
      </c>
      <c r="F22" s="20" t="s">
        <v>79</v>
      </c>
      <c r="G22" s="20" t="s">
        <v>83</v>
      </c>
      <c r="H22" s="20" t="s">
        <v>81</v>
      </c>
      <c r="I22" s="20" t="s">
        <v>82</v>
      </c>
      <c r="J22" s="20" t="s">
        <v>84</v>
      </c>
    </row>
    <row r="23" spans="1:10" x14ac:dyDescent="0.25">
      <c r="A23" s="23" t="s">
        <v>2</v>
      </c>
      <c r="B23" s="4"/>
      <c r="C23" s="4"/>
      <c r="D23" s="36">
        <f t="shared" ref="D23:D29" si="0">B23+C23</f>
        <v>0</v>
      </c>
      <c r="E23" s="4"/>
      <c r="F23" s="4"/>
      <c r="G23" s="36">
        <f t="shared" ref="G23:G30" si="1">E23+F23</f>
        <v>0</v>
      </c>
      <c r="H23" s="4"/>
      <c r="I23" s="4"/>
      <c r="J23" s="36">
        <f t="shared" ref="J23:J30" si="2">H23+I23</f>
        <v>0</v>
      </c>
    </row>
    <row r="24" spans="1:10" x14ac:dyDescent="0.25">
      <c r="A24" s="25" t="s">
        <v>3</v>
      </c>
      <c r="B24" s="4"/>
      <c r="C24" s="4"/>
      <c r="D24" s="36">
        <f>B24+C24</f>
        <v>0</v>
      </c>
      <c r="E24" s="4"/>
      <c r="F24" s="4"/>
      <c r="G24" s="36">
        <f t="shared" si="1"/>
        <v>0</v>
      </c>
      <c r="H24" s="4"/>
      <c r="I24" s="4"/>
      <c r="J24" s="36">
        <f t="shared" si="2"/>
        <v>0</v>
      </c>
    </row>
    <row r="25" spans="1:10" x14ac:dyDescent="0.25">
      <c r="A25" s="21" t="s">
        <v>75</v>
      </c>
      <c r="B25" s="4"/>
      <c r="C25" s="4"/>
      <c r="D25" s="36">
        <f>B25+C25</f>
        <v>0</v>
      </c>
      <c r="E25" s="4"/>
      <c r="F25" s="4"/>
      <c r="G25" s="36">
        <f t="shared" si="1"/>
        <v>0</v>
      </c>
      <c r="H25" s="4"/>
      <c r="I25" s="4"/>
      <c r="J25" s="36">
        <f t="shared" si="2"/>
        <v>0</v>
      </c>
    </row>
    <row r="26" spans="1:10" x14ac:dyDescent="0.25">
      <c r="A26" s="61" t="s">
        <v>77</v>
      </c>
      <c r="B26" s="4"/>
      <c r="C26" s="4"/>
      <c r="D26" s="36">
        <f>B26+C26</f>
        <v>0</v>
      </c>
      <c r="E26" s="4"/>
      <c r="F26" s="4"/>
      <c r="G26" s="36">
        <f t="shared" si="1"/>
        <v>0</v>
      </c>
      <c r="H26" s="4"/>
      <c r="I26" s="4"/>
      <c r="J26" s="36">
        <f t="shared" si="2"/>
        <v>0</v>
      </c>
    </row>
    <row r="27" spans="1:10" x14ac:dyDescent="0.25">
      <c r="A27" s="61" t="s">
        <v>78</v>
      </c>
      <c r="B27" s="4"/>
      <c r="C27" s="4"/>
      <c r="D27" s="36">
        <f t="shared" si="0"/>
        <v>0</v>
      </c>
      <c r="E27" s="4"/>
      <c r="F27" s="4"/>
      <c r="G27" s="36">
        <f t="shared" si="1"/>
        <v>0</v>
      </c>
      <c r="H27" s="4"/>
      <c r="I27" s="4"/>
      <c r="J27" s="36">
        <f t="shared" si="2"/>
        <v>0</v>
      </c>
    </row>
    <row r="28" spans="1:10" x14ac:dyDescent="0.25">
      <c r="A28" s="23" t="s">
        <v>4</v>
      </c>
      <c r="B28" s="4"/>
      <c r="C28" s="4"/>
      <c r="D28" s="36">
        <f t="shared" si="0"/>
        <v>0</v>
      </c>
      <c r="E28" s="4"/>
      <c r="F28" s="4"/>
      <c r="G28" s="36">
        <f t="shared" si="1"/>
        <v>0</v>
      </c>
      <c r="H28" s="4"/>
      <c r="I28" s="4"/>
      <c r="J28" s="36">
        <f t="shared" si="2"/>
        <v>0</v>
      </c>
    </row>
    <row r="29" spans="1:10" x14ac:dyDescent="0.25">
      <c r="A29" s="23" t="s">
        <v>5</v>
      </c>
      <c r="B29" s="4"/>
      <c r="C29" s="4"/>
      <c r="D29" s="36">
        <f t="shared" si="0"/>
        <v>0</v>
      </c>
      <c r="E29" s="4"/>
      <c r="F29" s="4"/>
      <c r="G29" s="36">
        <f t="shared" si="1"/>
        <v>0</v>
      </c>
      <c r="H29" s="4"/>
      <c r="I29" s="4"/>
      <c r="J29" s="36">
        <f t="shared" si="2"/>
        <v>0</v>
      </c>
    </row>
    <row r="30" spans="1:10" x14ac:dyDescent="0.25">
      <c r="A30" s="23" t="s">
        <v>6</v>
      </c>
      <c r="B30" s="4"/>
      <c r="C30" s="4"/>
      <c r="D30" s="36">
        <f>B30+C30</f>
        <v>0</v>
      </c>
      <c r="E30" s="4"/>
      <c r="F30" s="4"/>
      <c r="G30" s="36">
        <f t="shared" si="1"/>
        <v>0</v>
      </c>
      <c r="H30" s="4"/>
      <c r="I30" s="4"/>
      <c r="J30" s="36">
        <f t="shared" si="2"/>
        <v>0</v>
      </c>
    </row>
    <row r="31" spans="1:10" x14ac:dyDescent="0.25">
      <c r="A31" s="26" t="s">
        <v>7</v>
      </c>
      <c r="B31" s="34">
        <f t="shared" ref="B31:J31" si="3">SUM(B23:B30)</f>
        <v>0</v>
      </c>
      <c r="C31" s="34">
        <f t="shared" si="3"/>
        <v>0</v>
      </c>
      <c r="D31" s="34">
        <f t="shared" si="3"/>
        <v>0</v>
      </c>
      <c r="E31" s="34">
        <f t="shared" si="3"/>
        <v>0</v>
      </c>
      <c r="F31" s="34">
        <f t="shared" si="3"/>
        <v>0</v>
      </c>
      <c r="G31" s="34">
        <f t="shared" si="3"/>
        <v>0</v>
      </c>
      <c r="H31" s="34">
        <f t="shared" si="3"/>
        <v>0</v>
      </c>
      <c r="I31" s="34">
        <f t="shared" si="3"/>
        <v>0</v>
      </c>
      <c r="J31" s="34">
        <f t="shared" si="3"/>
        <v>0</v>
      </c>
    </row>
    <row r="32" spans="1:10" x14ac:dyDescent="0.25">
      <c r="D32" s="6"/>
      <c r="E32" s="6"/>
    </row>
    <row r="33" spans="1:11" x14ac:dyDescent="0.25">
      <c r="A33" s="105" t="s">
        <v>47</v>
      </c>
      <c r="B33" s="106"/>
      <c r="C33" s="107"/>
      <c r="D33" s="6"/>
      <c r="E33" s="6"/>
      <c r="K33" s="59" t="s">
        <v>76</v>
      </c>
    </row>
    <row r="34" spans="1:11" x14ac:dyDescent="0.25">
      <c r="A34" s="105" t="s">
        <v>13</v>
      </c>
      <c r="B34" s="107"/>
      <c r="C34" s="20" t="s">
        <v>7</v>
      </c>
    </row>
    <row r="35" spans="1:11" x14ac:dyDescent="0.25">
      <c r="A35" s="98" t="s">
        <v>91</v>
      </c>
      <c r="B35" s="99"/>
      <c r="C35" s="66"/>
    </row>
    <row r="36" spans="1:11" x14ac:dyDescent="0.25">
      <c r="A36" s="98" t="s">
        <v>92</v>
      </c>
      <c r="B36" s="99"/>
      <c r="C36" s="66"/>
    </row>
    <row r="37" spans="1:11" x14ac:dyDescent="0.25">
      <c r="A37" s="68" t="s">
        <v>87</v>
      </c>
      <c r="B37" s="65"/>
      <c r="C37" s="66"/>
    </row>
    <row r="38" spans="1:11" x14ac:dyDescent="0.25">
      <c r="A38" s="68" t="s">
        <v>88</v>
      </c>
      <c r="B38" s="68"/>
      <c r="C38" s="66"/>
    </row>
    <row r="39" spans="1:11" x14ac:dyDescent="0.25">
      <c r="A39" s="68" t="s">
        <v>93</v>
      </c>
      <c r="B39" s="68"/>
      <c r="C39" s="66"/>
    </row>
    <row r="40" spans="1:11" x14ac:dyDescent="0.25">
      <c r="A40" s="68" t="s">
        <v>89</v>
      </c>
      <c r="B40" s="68"/>
      <c r="C40" s="66"/>
    </row>
    <row r="41" spans="1:11" x14ac:dyDescent="0.25">
      <c r="A41" s="98" t="s">
        <v>94</v>
      </c>
      <c r="B41" s="99"/>
      <c r="C41" s="66"/>
    </row>
    <row r="42" spans="1:11" x14ac:dyDescent="0.25">
      <c r="A42" s="98" t="s">
        <v>90</v>
      </c>
      <c r="B42" s="99"/>
      <c r="C42" s="66"/>
    </row>
    <row r="43" spans="1:11" x14ac:dyDescent="0.25">
      <c r="A43" s="98"/>
      <c r="B43" s="99"/>
      <c r="C43" s="66"/>
    </row>
    <row r="44" spans="1:11" x14ac:dyDescent="0.25">
      <c r="A44" s="98"/>
      <c r="B44" s="99"/>
      <c r="C44" s="66"/>
    </row>
    <row r="45" spans="1:11" x14ac:dyDescent="0.25">
      <c r="A45" s="98"/>
      <c r="B45" s="99"/>
      <c r="C45" s="66"/>
    </row>
    <row r="46" spans="1:11" x14ac:dyDescent="0.25">
      <c r="A46" s="98"/>
      <c r="B46" s="99"/>
      <c r="C46" s="66"/>
    </row>
    <row r="47" spans="1:11" x14ac:dyDescent="0.25">
      <c r="A47" s="98"/>
      <c r="B47" s="99"/>
      <c r="C47" s="66"/>
    </row>
    <row r="48" spans="1:11" x14ac:dyDescent="0.25">
      <c r="A48" s="98"/>
      <c r="B48" s="99"/>
      <c r="C48" s="66"/>
    </row>
    <row r="49" spans="1:3" x14ac:dyDescent="0.25">
      <c r="A49" s="98"/>
      <c r="B49" s="99"/>
      <c r="C49" s="66"/>
    </row>
    <row r="50" spans="1:3" x14ac:dyDescent="0.25">
      <c r="A50" s="98"/>
      <c r="B50" s="99"/>
      <c r="C50" s="66"/>
    </row>
    <row r="51" spans="1:3" x14ac:dyDescent="0.25">
      <c r="A51" s="98"/>
      <c r="B51" s="99"/>
      <c r="C51" s="66"/>
    </row>
    <row r="52" spans="1:3" x14ac:dyDescent="0.25">
      <c r="A52" s="98"/>
      <c r="B52" s="99"/>
      <c r="C52" s="66"/>
    </row>
    <row r="53" spans="1:3" x14ac:dyDescent="0.25">
      <c r="A53" s="98"/>
      <c r="B53" s="99"/>
      <c r="C53" s="66"/>
    </row>
    <row r="54" spans="1:3" x14ac:dyDescent="0.25">
      <c r="A54" s="98"/>
      <c r="B54" s="99"/>
      <c r="C54" s="66"/>
    </row>
    <row r="55" spans="1:3" x14ac:dyDescent="0.25">
      <c r="A55" s="98"/>
      <c r="B55" s="99"/>
      <c r="C55" s="66"/>
    </row>
    <row r="56" spans="1:3" x14ac:dyDescent="0.25">
      <c r="A56" s="102"/>
      <c r="B56" s="103"/>
      <c r="C56" s="66"/>
    </row>
    <row r="57" spans="1:3" x14ac:dyDescent="0.25">
      <c r="A57" s="102"/>
      <c r="B57" s="103"/>
      <c r="C57" s="66"/>
    </row>
    <row r="58" spans="1:3" x14ac:dyDescent="0.25">
      <c r="A58" s="102"/>
      <c r="B58" s="103"/>
      <c r="C58" s="66"/>
    </row>
    <row r="59" spans="1:3" x14ac:dyDescent="0.25">
      <c r="A59" s="102"/>
      <c r="B59" s="103"/>
      <c r="C59" s="66"/>
    </row>
    <row r="60" spans="1:3" x14ac:dyDescent="0.25">
      <c r="A60" s="100"/>
      <c r="B60" s="101"/>
      <c r="C60" s="4"/>
    </row>
    <row r="61" spans="1:3" x14ac:dyDescent="0.25">
      <c r="A61" s="112" t="s">
        <v>48</v>
      </c>
      <c r="B61" s="113"/>
      <c r="C61" s="34">
        <f>SUM(C35:C60)</f>
        <v>0</v>
      </c>
    </row>
    <row r="62" spans="1:3" x14ac:dyDescent="0.25">
      <c r="A62" s="114" t="s">
        <v>14</v>
      </c>
      <c r="B62" s="115"/>
      <c r="C62" s="37">
        <f>D31-C61-C68</f>
        <v>0</v>
      </c>
    </row>
    <row r="63" spans="1:3" x14ac:dyDescent="0.25">
      <c r="A63" s="28"/>
      <c r="B63" s="28"/>
      <c r="C63" s="29"/>
    </row>
    <row r="64" spans="1:3" x14ac:dyDescent="0.25">
      <c r="A64" s="105" t="s">
        <v>55</v>
      </c>
      <c r="B64" s="106"/>
      <c r="C64" s="107"/>
    </row>
    <row r="65" spans="1:5" x14ac:dyDescent="0.25">
      <c r="A65" s="20" t="s">
        <v>33</v>
      </c>
      <c r="B65" s="20" t="s">
        <v>56</v>
      </c>
      <c r="C65" s="20" t="s">
        <v>57</v>
      </c>
    </row>
    <row r="66" spans="1:5" x14ac:dyDescent="0.25">
      <c r="A66" s="30"/>
      <c r="B66" s="30"/>
      <c r="C66" s="27"/>
    </row>
    <row r="67" spans="1:5" x14ac:dyDescent="0.25">
      <c r="A67" s="31"/>
      <c r="B67" s="31"/>
      <c r="C67" s="31"/>
    </row>
    <row r="68" spans="1:5" x14ac:dyDescent="0.25">
      <c r="A68" s="112" t="s">
        <v>64</v>
      </c>
      <c r="B68" s="113"/>
      <c r="C68" s="34">
        <f>SUM(C66:C67)</f>
        <v>0</v>
      </c>
    </row>
    <row r="69" spans="1:5" x14ac:dyDescent="0.25">
      <c r="A69" s="32" t="s">
        <v>50</v>
      </c>
      <c r="B69" s="32"/>
      <c r="C69" s="9"/>
      <c r="D69" s="9"/>
      <c r="E69" s="9"/>
    </row>
    <row r="70" spans="1:5" x14ac:dyDescent="0.25">
      <c r="A70" s="9"/>
      <c r="B70" s="9"/>
      <c r="C70" s="9"/>
      <c r="D70" s="9"/>
      <c r="E70" s="9"/>
    </row>
    <row r="71" spans="1:5" x14ac:dyDescent="0.25">
      <c r="A71" s="9"/>
      <c r="B71" s="9"/>
      <c r="C71" s="9"/>
      <c r="D71" s="9"/>
      <c r="E71" s="9"/>
    </row>
  </sheetData>
  <sheetProtection password="ECC5" sheet="1" insertColumns="0" insertRows="0" insertHyperlinks="0" deleteColumns="0" deleteRows="0"/>
  <mergeCells count="34">
    <mergeCell ref="A60:B60"/>
    <mergeCell ref="A61:B61"/>
    <mergeCell ref="A62:B62"/>
    <mergeCell ref="A64:C64"/>
    <mergeCell ref="A68:B68"/>
    <mergeCell ref="A59:B59"/>
    <mergeCell ref="A51:B51"/>
    <mergeCell ref="A58:B58"/>
    <mergeCell ref="A47:B47"/>
    <mergeCell ref="A48:B48"/>
    <mergeCell ref="A49:B49"/>
    <mergeCell ref="A50:B50"/>
    <mergeCell ref="A52:B52"/>
    <mergeCell ref="A53:B53"/>
    <mergeCell ref="A54:B54"/>
    <mergeCell ref="A55:B55"/>
    <mergeCell ref="A56:B56"/>
    <mergeCell ref="A57:B57"/>
    <mergeCell ref="A45:B45"/>
    <mergeCell ref="A33:C33"/>
    <mergeCell ref="A46:B46"/>
    <mergeCell ref="A41:B41"/>
    <mergeCell ref="A42:B42"/>
    <mergeCell ref="A43:B43"/>
    <mergeCell ref="A44:B44"/>
    <mergeCell ref="E21:J21"/>
    <mergeCell ref="A34:B34"/>
    <mergeCell ref="A35:B35"/>
    <mergeCell ref="A36:B36"/>
    <mergeCell ref="A1:A3"/>
    <mergeCell ref="B1:E1"/>
    <mergeCell ref="B2:E2"/>
    <mergeCell ref="B3:E3"/>
    <mergeCell ref="A21:D21"/>
  </mergeCells>
  <dataValidations count="1">
    <dataValidation type="list" allowBlank="1" showInputMessage="1" showErrorMessage="1" sqref="B60 A41:A60 A35:B36 B41:B55">
      <formula1>validacion</formula1>
    </dataValidation>
  </dataValidations>
  <pageMargins left="0" right="0" top="0" bottom="0" header="0.31496062992125984" footer="0.31496062992125984"/>
  <pageSetup scale="90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8"/>
  <dimension ref="A1:K71"/>
  <sheetViews>
    <sheetView workbookViewId="0">
      <selection activeCell="B16" sqref="B16"/>
    </sheetView>
  </sheetViews>
  <sheetFormatPr baseColWidth="10" defaultRowHeight="15" x14ac:dyDescent="0.25"/>
  <cols>
    <col min="1" max="1" width="23.7109375" style="3" customWidth="1"/>
    <col min="2" max="10" width="21.7109375" style="3" customWidth="1"/>
    <col min="11" max="16384" width="11.42578125" style="3"/>
  </cols>
  <sheetData>
    <row r="1" spans="1:5" s="16" customFormat="1" ht="18" customHeight="1" x14ac:dyDescent="0.35">
      <c r="A1" s="104"/>
      <c r="B1" s="108" t="s">
        <v>49</v>
      </c>
      <c r="C1" s="108"/>
      <c r="D1" s="108"/>
      <c r="E1" s="108"/>
    </row>
    <row r="2" spans="1:5" s="16" customFormat="1" ht="18" customHeight="1" x14ac:dyDescent="0.35">
      <c r="A2" s="104"/>
      <c r="B2" s="108" t="s">
        <v>39</v>
      </c>
      <c r="C2" s="108"/>
      <c r="D2" s="108"/>
      <c r="E2" s="108"/>
    </row>
    <row r="3" spans="1:5" s="16" customFormat="1" ht="18" customHeight="1" x14ac:dyDescent="0.25">
      <c r="A3" s="104"/>
      <c r="B3" s="109" t="s">
        <v>40</v>
      </c>
      <c r="C3" s="109"/>
      <c r="D3" s="109"/>
      <c r="E3" s="109"/>
    </row>
    <row r="5" spans="1:5" x14ac:dyDescent="0.25">
      <c r="A5" s="17" t="s">
        <v>41</v>
      </c>
      <c r="B5" s="40">
        <v>43868</v>
      </c>
      <c r="C5" s="17" t="s">
        <v>42</v>
      </c>
      <c r="D5" s="9"/>
      <c r="E5" s="9"/>
    </row>
    <row r="7" spans="1:5" x14ac:dyDescent="0.25">
      <c r="A7" s="19" t="s">
        <v>0</v>
      </c>
      <c r="B7" s="20" t="s">
        <v>1</v>
      </c>
    </row>
    <row r="8" spans="1:5" x14ac:dyDescent="0.25">
      <c r="A8" s="21" t="s">
        <v>2</v>
      </c>
      <c r="B8" s="4"/>
    </row>
    <row r="9" spans="1:5" x14ac:dyDescent="0.25">
      <c r="A9" s="21" t="s">
        <v>3</v>
      </c>
      <c r="B9" s="4"/>
    </row>
    <row r="10" spans="1:5" x14ac:dyDescent="0.25">
      <c r="A10" s="21" t="s">
        <v>75</v>
      </c>
      <c r="B10" s="4"/>
    </row>
    <row r="11" spans="1:5" x14ac:dyDescent="0.25">
      <c r="A11" s="21" t="s">
        <v>77</v>
      </c>
      <c r="B11" s="4"/>
    </row>
    <row r="12" spans="1:5" x14ac:dyDescent="0.25">
      <c r="A12" s="21" t="s">
        <v>78</v>
      </c>
      <c r="B12" s="4"/>
    </row>
    <row r="13" spans="1:5" x14ac:dyDescent="0.25">
      <c r="A13" s="21" t="s">
        <v>4</v>
      </c>
      <c r="B13" s="4"/>
    </row>
    <row r="14" spans="1:5" x14ac:dyDescent="0.25">
      <c r="A14" s="21" t="s">
        <v>5</v>
      </c>
      <c r="B14" s="4"/>
    </row>
    <row r="15" spans="1:5" x14ac:dyDescent="0.25">
      <c r="A15" s="21" t="s">
        <v>6</v>
      </c>
      <c r="B15" s="4"/>
    </row>
    <row r="16" spans="1:5" x14ac:dyDescent="0.25">
      <c r="A16" s="22" t="s">
        <v>7</v>
      </c>
      <c r="B16" s="34">
        <f>B8+B9+B10+B11+B12+B13+B14+B15</f>
        <v>0</v>
      </c>
    </row>
    <row r="18" spans="1:10" x14ac:dyDescent="0.25">
      <c r="A18" s="19" t="s">
        <v>43</v>
      </c>
      <c r="B18" s="20" t="s">
        <v>44</v>
      </c>
      <c r="C18" s="20" t="s">
        <v>8</v>
      </c>
      <c r="D18" s="20" t="s">
        <v>45</v>
      </c>
    </row>
    <row r="19" spans="1:10" x14ac:dyDescent="0.25">
      <c r="A19" s="23" t="s">
        <v>9</v>
      </c>
      <c r="B19" s="24"/>
      <c r="C19" s="35" t="e">
        <f>B19/D19</f>
        <v>#DIV/0!</v>
      </c>
      <c r="D19" s="24"/>
    </row>
    <row r="21" spans="1:10" ht="15" customHeight="1" x14ac:dyDescent="0.25">
      <c r="A21" s="105" t="s">
        <v>46</v>
      </c>
      <c r="B21" s="106"/>
      <c r="C21" s="106"/>
      <c r="D21" s="107"/>
      <c r="E21" s="110" t="s">
        <v>85</v>
      </c>
      <c r="F21" s="111"/>
      <c r="G21" s="111"/>
      <c r="H21" s="111"/>
      <c r="I21" s="111"/>
      <c r="J21" s="111"/>
    </row>
    <row r="22" spans="1:10" x14ac:dyDescent="0.25">
      <c r="A22" s="20" t="s">
        <v>0</v>
      </c>
      <c r="B22" s="20" t="s">
        <v>10</v>
      </c>
      <c r="C22" s="20" t="s">
        <v>11</v>
      </c>
      <c r="D22" s="20" t="s">
        <v>12</v>
      </c>
      <c r="E22" s="20" t="s">
        <v>80</v>
      </c>
      <c r="F22" s="20" t="s">
        <v>79</v>
      </c>
      <c r="G22" s="20" t="s">
        <v>83</v>
      </c>
      <c r="H22" s="20" t="s">
        <v>81</v>
      </c>
      <c r="I22" s="20" t="s">
        <v>82</v>
      </c>
      <c r="J22" s="20" t="s">
        <v>84</v>
      </c>
    </row>
    <row r="23" spans="1:10" x14ac:dyDescent="0.25">
      <c r="A23" s="23" t="s">
        <v>2</v>
      </c>
      <c r="B23" s="4"/>
      <c r="C23" s="4"/>
      <c r="D23" s="36">
        <f t="shared" ref="D23:D29" si="0">B23+C23</f>
        <v>0</v>
      </c>
      <c r="E23" s="4"/>
      <c r="F23" s="4"/>
      <c r="G23" s="36">
        <f t="shared" ref="G23:G30" si="1">E23+F23</f>
        <v>0</v>
      </c>
      <c r="H23" s="4"/>
      <c r="I23" s="4"/>
      <c r="J23" s="36">
        <f t="shared" ref="J23:J30" si="2">H23+I23</f>
        <v>0</v>
      </c>
    </row>
    <row r="24" spans="1:10" x14ac:dyDescent="0.25">
      <c r="A24" s="25" t="s">
        <v>3</v>
      </c>
      <c r="B24" s="4"/>
      <c r="C24" s="4"/>
      <c r="D24" s="36">
        <f>B24+C24</f>
        <v>0</v>
      </c>
      <c r="E24" s="4"/>
      <c r="F24" s="4"/>
      <c r="G24" s="36">
        <f t="shared" si="1"/>
        <v>0</v>
      </c>
      <c r="H24" s="4"/>
      <c r="I24" s="4"/>
      <c r="J24" s="36">
        <f t="shared" si="2"/>
        <v>0</v>
      </c>
    </row>
    <row r="25" spans="1:10" x14ac:dyDescent="0.25">
      <c r="A25" s="21" t="s">
        <v>75</v>
      </c>
      <c r="B25" s="4"/>
      <c r="C25" s="4"/>
      <c r="D25" s="36">
        <f>B25+C25</f>
        <v>0</v>
      </c>
      <c r="E25" s="4"/>
      <c r="F25" s="4"/>
      <c r="G25" s="36">
        <f t="shared" si="1"/>
        <v>0</v>
      </c>
      <c r="H25" s="4"/>
      <c r="I25" s="4"/>
      <c r="J25" s="36">
        <f t="shared" si="2"/>
        <v>0</v>
      </c>
    </row>
    <row r="26" spans="1:10" x14ac:dyDescent="0.25">
      <c r="A26" s="61" t="s">
        <v>77</v>
      </c>
      <c r="B26" s="4"/>
      <c r="C26" s="4"/>
      <c r="D26" s="36">
        <f>B26+C26</f>
        <v>0</v>
      </c>
      <c r="E26" s="4"/>
      <c r="F26" s="4"/>
      <c r="G26" s="36">
        <f t="shared" si="1"/>
        <v>0</v>
      </c>
      <c r="H26" s="4"/>
      <c r="I26" s="4"/>
      <c r="J26" s="36">
        <f t="shared" si="2"/>
        <v>0</v>
      </c>
    </row>
    <row r="27" spans="1:10" x14ac:dyDescent="0.25">
      <c r="A27" s="61" t="s">
        <v>78</v>
      </c>
      <c r="B27" s="4"/>
      <c r="C27" s="4"/>
      <c r="D27" s="36">
        <f t="shared" si="0"/>
        <v>0</v>
      </c>
      <c r="E27" s="4"/>
      <c r="F27" s="4"/>
      <c r="G27" s="36">
        <f t="shared" si="1"/>
        <v>0</v>
      </c>
      <c r="H27" s="4"/>
      <c r="I27" s="4"/>
      <c r="J27" s="36">
        <f t="shared" si="2"/>
        <v>0</v>
      </c>
    </row>
    <row r="28" spans="1:10" x14ac:dyDescent="0.25">
      <c r="A28" s="23" t="s">
        <v>4</v>
      </c>
      <c r="B28" s="4"/>
      <c r="C28" s="4"/>
      <c r="D28" s="36">
        <f t="shared" si="0"/>
        <v>0</v>
      </c>
      <c r="E28" s="4"/>
      <c r="F28" s="4"/>
      <c r="G28" s="36">
        <f t="shared" si="1"/>
        <v>0</v>
      </c>
      <c r="H28" s="4"/>
      <c r="I28" s="4"/>
      <c r="J28" s="36">
        <f t="shared" si="2"/>
        <v>0</v>
      </c>
    </row>
    <row r="29" spans="1:10" x14ac:dyDescent="0.25">
      <c r="A29" s="23" t="s">
        <v>5</v>
      </c>
      <c r="B29" s="4"/>
      <c r="C29" s="4"/>
      <c r="D29" s="36">
        <f t="shared" si="0"/>
        <v>0</v>
      </c>
      <c r="E29" s="4"/>
      <c r="F29" s="4"/>
      <c r="G29" s="36">
        <f t="shared" si="1"/>
        <v>0</v>
      </c>
      <c r="H29" s="4"/>
      <c r="I29" s="4"/>
      <c r="J29" s="36">
        <f t="shared" si="2"/>
        <v>0</v>
      </c>
    </row>
    <row r="30" spans="1:10" x14ac:dyDescent="0.25">
      <c r="A30" s="23" t="s">
        <v>6</v>
      </c>
      <c r="B30" s="4"/>
      <c r="C30" s="4"/>
      <c r="D30" s="36">
        <f>B30+C30</f>
        <v>0</v>
      </c>
      <c r="E30" s="4"/>
      <c r="F30" s="4"/>
      <c r="G30" s="36">
        <f t="shared" si="1"/>
        <v>0</v>
      </c>
      <c r="H30" s="4"/>
      <c r="I30" s="4"/>
      <c r="J30" s="36">
        <f t="shared" si="2"/>
        <v>0</v>
      </c>
    </row>
    <row r="31" spans="1:10" x14ac:dyDescent="0.25">
      <c r="A31" s="26" t="s">
        <v>7</v>
      </c>
      <c r="B31" s="34">
        <f t="shared" ref="B31:J31" si="3">SUM(B23:B30)</f>
        <v>0</v>
      </c>
      <c r="C31" s="34">
        <f t="shared" si="3"/>
        <v>0</v>
      </c>
      <c r="D31" s="34">
        <f t="shared" si="3"/>
        <v>0</v>
      </c>
      <c r="E31" s="34">
        <f t="shared" si="3"/>
        <v>0</v>
      </c>
      <c r="F31" s="34">
        <f t="shared" si="3"/>
        <v>0</v>
      </c>
      <c r="G31" s="34">
        <f t="shared" si="3"/>
        <v>0</v>
      </c>
      <c r="H31" s="34">
        <f t="shared" si="3"/>
        <v>0</v>
      </c>
      <c r="I31" s="34">
        <f t="shared" si="3"/>
        <v>0</v>
      </c>
      <c r="J31" s="34">
        <f t="shared" si="3"/>
        <v>0</v>
      </c>
    </row>
    <row r="32" spans="1:10" x14ac:dyDescent="0.25">
      <c r="D32" s="6"/>
      <c r="E32" s="6"/>
    </row>
    <row r="33" spans="1:11" x14ac:dyDescent="0.25">
      <c r="A33" s="105" t="s">
        <v>47</v>
      </c>
      <c r="B33" s="106"/>
      <c r="C33" s="107"/>
      <c r="D33" s="6"/>
      <c r="E33" s="6"/>
      <c r="K33" s="59" t="s">
        <v>76</v>
      </c>
    </row>
    <row r="34" spans="1:11" x14ac:dyDescent="0.25">
      <c r="A34" s="105" t="s">
        <v>13</v>
      </c>
      <c r="B34" s="107"/>
      <c r="C34" s="20" t="s">
        <v>7</v>
      </c>
    </row>
    <row r="35" spans="1:11" x14ac:dyDescent="0.25">
      <c r="A35" s="98" t="s">
        <v>91</v>
      </c>
      <c r="B35" s="99"/>
      <c r="C35" s="66"/>
    </row>
    <row r="36" spans="1:11" x14ac:dyDescent="0.25">
      <c r="A36" s="98" t="s">
        <v>92</v>
      </c>
      <c r="B36" s="99"/>
      <c r="C36" s="66"/>
    </row>
    <row r="37" spans="1:11" x14ac:dyDescent="0.25">
      <c r="A37" s="68" t="s">
        <v>87</v>
      </c>
      <c r="B37" s="65"/>
      <c r="C37" s="66"/>
    </row>
    <row r="38" spans="1:11" x14ac:dyDescent="0.25">
      <c r="A38" s="68" t="s">
        <v>88</v>
      </c>
      <c r="B38" s="68"/>
      <c r="C38" s="66"/>
    </row>
    <row r="39" spans="1:11" x14ac:dyDescent="0.25">
      <c r="A39" s="68" t="s">
        <v>93</v>
      </c>
      <c r="B39" s="68"/>
      <c r="C39" s="66"/>
    </row>
    <row r="40" spans="1:11" x14ac:dyDescent="0.25">
      <c r="A40" s="68" t="s">
        <v>89</v>
      </c>
      <c r="B40" s="68"/>
      <c r="C40" s="66"/>
    </row>
    <row r="41" spans="1:11" x14ac:dyDescent="0.25">
      <c r="A41" s="98" t="s">
        <v>94</v>
      </c>
      <c r="B41" s="99"/>
      <c r="C41" s="66"/>
    </row>
    <row r="42" spans="1:11" x14ac:dyDescent="0.25">
      <c r="A42" s="98" t="s">
        <v>90</v>
      </c>
      <c r="B42" s="99"/>
      <c r="C42" s="66"/>
    </row>
    <row r="43" spans="1:11" x14ac:dyDescent="0.25">
      <c r="A43" s="98"/>
      <c r="B43" s="99"/>
      <c r="C43" s="66"/>
    </row>
    <row r="44" spans="1:11" x14ac:dyDescent="0.25">
      <c r="A44" s="98"/>
      <c r="B44" s="99"/>
      <c r="C44" s="66"/>
    </row>
    <row r="45" spans="1:11" x14ac:dyDescent="0.25">
      <c r="A45" s="98"/>
      <c r="B45" s="99"/>
      <c r="C45" s="66"/>
    </row>
    <row r="46" spans="1:11" x14ac:dyDescent="0.25">
      <c r="A46" s="98"/>
      <c r="B46" s="99"/>
      <c r="C46" s="66"/>
    </row>
    <row r="47" spans="1:11" x14ac:dyDescent="0.25">
      <c r="A47" s="98"/>
      <c r="B47" s="99"/>
      <c r="C47" s="66"/>
    </row>
    <row r="48" spans="1:11" x14ac:dyDescent="0.25">
      <c r="A48" s="98"/>
      <c r="B48" s="99"/>
      <c r="C48" s="66"/>
    </row>
    <row r="49" spans="1:3" x14ac:dyDescent="0.25">
      <c r="A49" s="98"/>
      <c r="B49" s="99"/>
      <c r="C49" s="66"/>
    </row>
    <row r="50" spans="1:3" x14ac:dyDescent="0.25">
      <c r="A50" s="98"/>
      <c r="B50" s="99"/>
      <c r="C50" s="66"/>
    </row>
    <row r="51" spans="1:3" x14ac:dyDescent="0.25">
      <c r="A51" s="98"/>
      <c r="B51" s="99"/>
      <c r="C51" s="66"/>
    </row>
    <row r="52" spans="1:3" x14ac:dyDescent="0.25">
      <c r="A52" s="98"/>
      <c r="B52" s="99"/>
      <c r="C52" s="66"/>
    </row>
    <row r="53" spans="1:3" x14ac:dyDescent="0.25">
      <c r="A53" s="98"/>
      <c r="B53" s="99"/>
      <c r="C53" s="66"/>
    </row>
    <row r="54" spans="1:3" x14ac:dyDescent="0.25">
      <c r="A54" s="98"/>
      <c r="B54" s="99"/>
      <c r="C54" s="66"/>
    </row>
    <row r="55" spans="1:3" x14ac:dyDescent="0.25">
      <c r="A55" s="98"/>
      <c r="B55" s="99"/>
      <c r="C55" s="66"/>
    </row>
    <row r="56" spans="1:3" x14ac:dyDescent="0.25">
      <c r="A56" s="102"/>
      <c r="B56" s="103"/>
      <c r="C56" s="66"/>
    </row>
    <row r="57" spans="1:3" x14ac:dyDescent="0.25">
      <c r="A57" s="102"/>
      <c r="B57" s="103"/>
      <c r="C57" s="66"/>
    </row>
    <row r="58" spans="1:3" x14ac:dyDescent="0.25">
      <c r="A58" s="102"/>
      <c r="B58" s="103"/>
      <c r="C58" s="66"/>
    </row>
    <row r="59" spans="1:3" x14ac:dyDescent="0.25">
      <c r="A59" s="102"/>
      <c r="B59" s="103"/>
      <c r="C59" s="66"/>
    </row>
    <row r="60" spans="1:3" x14ac:dyDescent="0.25">
      <c r="A60" s="100"/>
      <c r="B60" s="101"/>
      <c r="C60" s="4"/>
    </row>
    <row r="61" spans="1:3" x14ac:dyDescent="0.25">
      <c r="A61" s="112" t="s">
        <v>48</v>
      </c>
      <c r="B61" s="113"/>
      <c r="C61" s="34">
        <f>SUM(C35:C60)</f>
        <v>0</v>
      </c>
    </row>
    <row r="62" spans="1:3" x14ac:dyDescent="0.25">
      <c r="A62" s="114" t="s">
        <v>14</v>
      </c>
      <c r="B62" s="115"/>
      <c r="C62" s="37">
        <f>D31-C61-C68</f>
        <v>0</v>
      </c>
    </row>
    <row r="63" spans="1:3" x14ac:dyDescent="0.25">
      <c r="A63" s="28"/>
      <c r="B63" s="28"/>
      <c r="C63" s="29"/>
    </row>
    <row r="64" spans="1:3" x14ac:dyDescent="0.25">
      <c r="A64" s="105" t="s">
        <v>55</v>
      </c>
      <c r="B64" s="106"/>
      <c r="C64" s="107"/>
    </row>
    <row r="65" spans="1:5" x14ac:dyDescent="0.25">
      <c r="A65" s="20" t="s">
        <v>33</v>
      </c>
      <c r="B65" s="20" t="s">
        <v>56</v>
      </c>
      <c r="C65" s="20" t="s">
        <v>57</v>
      </c>
    </row>
    <row r="66" spans="1:5" x14ac:dyDescent="0.25">
      <c r="A66" s="30"/>
      <c r="B66" s="30"/>
      <c r="C66" s="27"/>
    </row>
    <row r="67" spans="1:5" x14ac:dyDescent="0.25">
      <c r="A67" s="31"/>
      <c r="B67" s="31"/>
      <c r="C67" s="31"/>
    </row>
    <row r="68" spans="1:5" x14ac:dyDescent="0.25">
      <c r="A68" s="112" t="s">
        <v>64</v>
      </c>
      <c r="B68" s="113"/>
      <c r="C68" s="34">
        <f>SUM(C66:C67)</f>
        <v>0</v>
      </c>
    </row>
    <row r="69" spans="1:5" x14ac:dyDescent="0.25">
      <c r="A69" s="32" t="s">
        <v>50</v>
      </c>
      <c r="B69" s="32"/>
      <c r="C69" s="9"/>
      <c r="D69" s="9"/>
      <c r="E69" s="9"/>
    </row>
    <row r="70" spans="1:5" x14ac:dyDescent="0.25">
      <c r="A70" s="9"/>
      <c r="B70" s="9"/>
      <c r="C70" s="9"/>
      <c r="D70" s="9"/>
      <c r="E70" s="9"/>
    </row>
    <row r="71" spans="1:5" x14ac:dyDescent="0.25">
      <c r="A71" s="9"/>
      <c r="B71" s="9"/>
      <c r="C71" s="9"/>
      <c r="D71" s="9"/>
      <c r="E71" s="9"/>
    </row>
  </sheetData>
  <sheetProtection sheet="1" insertColumns="0" insertRows="0" insertHyperlinks="0" deleteColumns="0" deleteRows="0"/>
  <mergeCells count="34">
    <mergeCell ref="A60:B60"/>
    <mergeCell ref="A61:B61"/>
    <mergeCell ref="A62:B62"/>
    <mergeCell ref="A64:C64"/>
    <mergeCell ref="A68:B68"/>
    <mergeCell ref="A59:B59"/>
    <mergeCell ref="A51:B51"/>
    <mergeCell ref="A58:B58"/>
    <mergeCell ref="A47:B47"/>
    <mergeCell ref="A48:B48"/>
    <mergeCell ref="A49:B49"/>
    <mergeCell ref="A50:B50"/>
    <mergeCell ref="A52:B52"/>
    <mergeCell ref="A53:B53"/>
    <mergeCell ref="A54:B54"/>
    <mergeCell ref="A55:B55"/>
    <mergeCell ref="A56:B56"/>
    <mergeCell ref="A57:B57"/>
    <mergeCell ref="A34:B34"/>
    <mergeCell ref="A35:B35"/>
    <mergeCell ref="A36:B36"/>
    <mergeCell ref="A46:B46"/>
    <mergeCell ref="A41:B41"/>
    <mergeCell ref="A42:B42"/>
    <mergeCell ref="A43:B43"/>
    <mergeCell ref="A44:B44"/>
    <mergeCell ref="A45:B45"/>
    <mergeCell ref="A33:C33"/>
    <mergeCell ref="A1:A3"/>
    <mergeCell ref="B1:E1"/>
    <mergeCell ref="B2:E2"/>
    <mergeCell ref="B3:E3"/>
    <mergeCell ref="A21:D21"/>
    <mergeCell ref="E21:J21"/>
  </mergeCells>
  <dataValidations count="1">
    <dataValidation type="list" allowBlank="1" showInputMessage="1" showErrorMessage="1" sqref="B60 A41:A60 A35:B36 B41:B55">
      <formula1>validacion</formula1>
    </dataValidation>
  </dataValidations>
  <pageMargins left="0" right="0" top="0" bottom="0" header="0.31496062992125984" footer="0.31496062992125984"/>
  <pageSetup scale="9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33</vt:i4>
      </vt:variant>
      <vt:variant>
        <vt:lpstr>Rangos con nombre</vt:lpstr>
      </vt:variant>
      <vt:variant>
        <vt:i4>3</vt:i4>
      </vt:variant>
    </vt:vector>
  </HeadingPairs>
  <TitlesOfParts>
    <vt:vector size="36" baseType="lpstr">
      <vt:lpstr>VENTAS TOTALES</vt:lpstr>
      <vt:lpstr>REPORTE DE EFECTIVO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'1'!Área_de_impresión</vt:lpstr>
      <vt:lpstr>'2'!Área_de_impresión</vt:lpstr>
      <vt:lpstr>validacion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YURANNY</dc:creator>
  <cp:lastModifiedBy>user</cp:lastModifiedBy>
  <cp:lastPrinted>2018-03-01T11:16:30Z</cp:lastPrinted>
  <dcterms:created xsi:type="dcterms:W3CDTF">2018-02-14T12:59:16Z</dcterms:created>
  <dcterms:modified xsi:type="dcterms:W3CDTF">2020-03-25T16:38:01Z</dcterms:modified>
</cp:coreProperties>
</file>