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10350" windowHeight="5235" tabRatio="844" firstSheet="7" activeTab="7"/>
  </bookViews>
  <sheets>
    <sheet name="TOTALES" sheetId="5" r:id="rId1"/>
    <sheet name="04241102899" sheetId="1" r:id="rId2"/>
    <sheet name="04143192117" sheetId="3" r:id="rId3"/>
    <sheet name="04242099286" sheetId="6" r:id="rId4"/>
    <sheet name="04143182190" sheetId="7" r:id="rId5"/>
    <sheet name="04242061519" sheetId="8" r:id="rId6"/>
    <sheet name="04241083350" sheetId="9" r:id="rId7"/>
    <sheet name="04241815693" sheetId="10" r:id="rId8"/>
    <sheet name="04242099312" sheetId="11" r:id="rId9"/>
    <sheet name="04128128014" sheetId="12" r:id="rId10"/>
    <sheet name="04128124511" sheetId="13" r:id="rId11"/>
    <sheet name="04128113024" sheetId="14" r:id="rId12"/>
    <sheet name="TEL MOVILNET" sheetId="15" r:id="rId13"/>
    <sheet name="RELACION NUM. RECLAMO" sheetId="4" r:id="rId14"/>
  </sheets>
  <externalReferences>
    <externalReference r:id="rId15"/>
  </externalReferences>
  <definedNames>
    <definedName name="_xlnm._FilterDatabase" localSheetId="11" hidden="1">'04128113024'!$A$4:$M$230</definedName>
    <definedName name="_xlnm._FilterDatabase" localSheetId="10" hidden="1">'04128124511'!$A$4:$M$80</definedName>
    <definedName name="_xlnm._FilterDatabase" localSheetId="9" hidden="1">'04128128014'!$A$4:$M$80</definedName>
    <definedName name="_xlnm._FilterDatabase" localSheetId="4" hidden="1">'04143182190'!$A$4:$M$80</definedName>
    <definedName name="_xlnm._FilterDatabase" localSheetId="2" hidden="1">'04143192117'!$A$4:$M$80</definedName>
    <definedName name="_xlnm._FilterDatabase" localSheetId="6" hidden="1">'04241083350'!$A$4:$L$80</definedName>
    <definedName name="_xlnm._FilterDatabase" localSheetId="1" hidden="1">'04241102899'!$A$4:$M$80</definedName>
    <definedName name="_xlnm._FilterDatabase" localSheetId="7" hidden="1">'04241815693'!$A$4:$M$80</definedName>
    <definedName name="_xlnm._FilterDatabase" localSheetId="5" hidden="1">'04242061519'!$A$4:$L$80</definedName>
    <definedName name="_xlnm._FilterDatabase" localSheetId="3" hidden="1">'04242099286'!$A$4:$L$80</definedName>
    <definedName name="_xlnm._FilterDatabase" localSheetId="8" hidden="1">'04242099312'!$A$4:$M$80</definedName>
    <definedName name="_xlnm._FilterDatabase" localSheetId="12" hidden="1">'TEL MOVILNET'!$A$4:$L$230</definedName>
    <definedName name="A">'[1]04128124511'!$AI$6:$AI$80</definedName>
    <definedName name="BANCOS" localSheetId="11">'04128113024'!$AE$5:$AE$18</definedName>
    <definedName name="BANCOS" localSheetId="10">'04128124511'!$AE$5:$AE$18</definedName>
    <definedName name="BANCOS" localSheetId="9">'04128128014'!$AE$5:$AE$18</definedName>
    <definedName name="BANCOS" localSheetId="4">'04143182190'!$AE$5:$AE$18</definedName>
    <definedName name="BANCOS" localSheetId="2">'04143192117'!$AE$5:$AE$18</definedName>
    <definedName name="BANCOS" localSheetId="6">'04241083350'!$AD$5:$AD$18</definedName>
    <definedName name="BANCOS" localSheetId="7">'04241815693'!$AE$5:$AE$18</definedName>
    <definedName name="BANCOS" localSheetId="5">'04242061519'!$AD$5:$AD$18</definedName>
    <definedName name="BANCOS" localSheetId="3">'04242099286'!$AD$5:$AD$18</definedName>
    <definedName name="BANCOS" localSheetId="8">'04242099312'!$AE$5:$AE$18</definedName>
    <definedName name="BANCOS" localSheetId="12">'TEL MOVILNET'!$AD$5:$AD$18</definedName>
    <definedName name="BANCOS">'04241102899'!$AF$5:$AF$18</definedName>
    <definedName name="CONCEPTO" localSheetId="11">'04128113024'!$C$5:$C$11</definedName>
    <definedName name="CONCEPTO" localSheetId="10">'04128124511'!$C$5:$C$11</definedName>
    <definedName name="CONCEPTO" localSheetId="9">'04128128014'!$C$5:$C$11</definedName>
    <definedName name="CONCEPTO" localSheetId="4">'04143182190'!$C$5:$C$11</definedName>
    <definedName name="CONCEPTO" localSheetId="2">'04143192117'!$C$5:$C$11</definedName>
    <definedName name="CONCEPTO" localSheetId="6">'04241083350'!$C$5:$C$11</definedName>
    <definedName name="CONCEPTO" localSheetId="7">'04241815693'!$C$5:$C$11</definedName>
    <definedName name="CONCEPTO" localSheetId="5">'04242061519'!$C$5:$C$11</definedName>
    <definedName name="CONCEPTO" localSheetId="3">'04242099286'!$C$5:$C$11</definedName>
    <definedName name="CONCEPTO" localSheetId="8">'04242099312'!$C$5:$C$11</definedName>
    <definedName name="CONCEPTO" localSheetId="12">'TEL MOVILNET'!$C$5:$C$11</definedName>
    <definedName name="CONCEPTO">'04241102899'!$C$5:$C$11</definedName>
    <definedName name="CONCEPTOS" localSheetId="11">#REF!</definedName>
    <definedName name="CONCEPTOS" localSheetId="10">#REF!</definedName>
    <definedName name="CONCEPTOS" localSheetId="9">#REF!</definedName>
    <definedName name="CONCEPTOS" localSheetId="4">#REF!</definedName>
    <definedName name="CONCEPTOS" localSheetId="2">#REF!</definedName>
    <definedName name="CONCEPTOS" localSheetId="6">#REF!</definedName>
    <definedName name="CONCEPTOS" localSheetId="7">#REF!</definedName>
    <definedName name="CONCEPTOS" localSheetId="5">#REF!</definedName>
    <definedName name="CONCEPTOS" localSheetId="3">#REF!</definedName>
    <definedName name="CONCEPTOS" localSheetId="8">#REF!</definedName>
    <definedName name="CONCEPTOS" localSheetId="12">#REF!</definedName>
    <definedName name="CONCEPTOS" localSheetId="0">#REF!</definedName>
    <definedName name="CONCEPTOS">#REF!</definedName>
    <definedName name="EMPRESAS" localSheetId="11">'04128113024'!$AD$5:$AD$15</definedName>
    <definedName name="EMPRESAS" localSheetId="10">'04128124511'!$AD$5:$AD$15</definedName>
    <definedName name="EMPRESAS" localSheetId="9">'04128128014'!$AD$5:$AD$15</definedName>
    <definedName name="EMPRESAS" localSheetId="4">'04143182190'!$AD$5:$AD$15</definedName>
    <definedName name="EMPRESAS" localSheetId="2">'04143192117'!$AD$5:$AD$15</definedName>
    <definedName name="EMPRESAS" localSheetId="6">'04241083350'!$AC$5:$AC$15</definedName>
    <definedName name="EMPRESAS" localSheetId="7">'04241815693'!$AD$5:$AD$15</definedName>
    <definedName name="EMPRESAS" localSheetId="5">'04242061519'!$AC$5:$AC$15</definedName>
    <definedName name="EMPRESAS" localSheetId="3">'04242099286'!$AC$5:$AC$15</definedName>
    <definedName name="EMPRESAS" localSheetId="8">'04242099312'!$AD$5:$AD$15</definedName>
    <definedName name="EMPRESAS" localSheetId="12">'TEL MOVILNET'!$AC$5:$AC$15</definedName>
    <definedName name="EMPRESAS">'04241102899'!$AE$5:$AE$15</definedName>
    <definedName name="MOVIMIENTOS" localSheetId="11">'04128113024'!$AC$5:$AC$17</definedName>
    <definedName name="MOVIMIENTOS" localSheetId="10">'04128124511'!$AC$5:$AC$17</definedName>
    <definedName name="MOVIMIENTOS" localSheetId="9">'04128128014'!$AC$5:$AC$17</definedName>
    <definedName name="MOVIMIENTOS" localSheetId="4">'04143182190'!$AC$5:$AC$17</definedName>
    <definedName name="MOVIMIENTOS" localSheetId="2">'04143192117'!$AC$5:$AC$17</definedName>
    <definedName name="MOVIMIENTOS" localSheetId="6">'04241083350'!$AB$5:$AB$17</definedName>
    <definedName name="MOVIMIENTOS" localSheetId="7">'04241815693'!$AC$5:$AC$17</definedName>
    <definedName name="MOVIMIENTOS" localSheetId="5">'04242061519'!$AB$5:$AB$17</definedName>
    <definedName name="MOVIMIENTOS" localSheetId="3">'04242099286'!$AB$5:$AB$17</definedName>
    <definedName name="MOVIMIENTOS" localSheetId="8">'04242099312'!$AC$5:$AC$17</definedName>
    <definedName name="MOVIMIENTOS" localSheetId="12">'TEL MOVILNET'!$AB$5:$AB$17</definedName>
    <definedName name="MOVIMIENTOS">'04241102899'!$AD$5:$AD$17</definedName>
    <definedName name="PAGO" localSheetId="11">'04128113024'!$AG$5:$AG$19</definedName>
    <definedName name="PAGO" localSheetId="10">'04128124511'!$AG$5:$AG$19</definedName>
    <definedName name="PAGO" localSheetId="9">'04128128014'!$AG$5:$AG$19</definedName>
    <definedName name="PAGO" localSheetId="4">'04143182190'!$AG$5:$AG$19</definedName>
    <definedName name="PAGO" localSheetId="2">'04143192117'!$AG$5:$AG$19</definedName>
    <definedName name="PAGO" localSheetId="6">'04241083350'!$AF$5:$AF$19</definedName>
    <definedName name="PAGO" localSheetId="7">'04241815693'!$AG$5:$AG$19</definedName>
    <definedName name="PAGO" localSheetId="5">'04242061519'!$AF$5:$AF$19</definedName>
    <definedName name="PAGO" localSheetId="3">'04242099286'!$AF$5:$AF$19</definedName>
    <definedName name="PAGO" localSheetId="8">'04242099312'!$AG$5:$AG$19</definedName>
    <definedName name="PAGO" localSheetId="12">'TEL MOVILNET'!$AF$5:$AF$19</definedName>
    <definedName name="PAGO">'04241102899'!$AH$5:$AH$19</definedName>
    <definedName name="PERSONAL" localSheetId="11">'04128113024'!$AH$6:$AH$230</definedName>
    <definedName name="PERSONAL" localSheetId="10">'04128124511'!$AH$6:$AH$80</definedName>
    <definedName name="PERSONAL" localSheetId="9">'04128128014'!$AH$6:$AH$80</definedName>
    <definedName name="PERSONAL" localSheetId="4">'04143182190'!$AH$6:$AH$80</definedName>
    <definedName name="PERSONAL" localSheetId="2">'04143192117'!$AH$6:$AH$80</definedName>
    <definedName name="PERSONAL" localSheetId="6">'04241083350'!$AG$6:$AG$80</definedName>
    <definedName name="PERSONAL" localSheetId="7">'04241815693'!$AH$6:$AH$80</definedName>
    <definedName name="PERSONAL" localSheetId="5">'04242061519'!$AG$6:$AG$80</definedName>
    <definedName name="PERSONAL" localSheetId="3">'04242099286'!$AG$6:$AG$80</definedName>
    <definedName name="PERSONAL" localSheetId="8">'04242099312'!$AH$6:$AH$80</definedName>
    <definedName name="PERSONAL" localSheetId="12">'TEL MOVILNET'!$AG$6:$AG$230</definedName>
    <definedName name="PERSONAL">'04241102899'!$AI$6:$AI$80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4" l="1"/>
  <c r="H69" i="14" s="1"/>
  <c r="H70" i="14" s="1"/>
  <c r="H36" i="1" l="1"/>
  <c r="H47" i="14" l="1"/>
  <c r="H43" i="14" l="1"/>
  <c r="G21" i="6" l="1"/>
  <c r="H20" i="14" l="1"/>
  <c r="G8" i="6" l="1"/>
  <c r="G16" i="5" l="1"/>
  <c r="H16" i="5"/>
  <c r="P7" i="11" l="1"/>
  <c r="P8" i="11"/>
  <c r="H6" i="10" l="1"/>
  <c r="H7" i="10" s="1"/>
  <c r="H8" i="10" s="1"/>
  <c r="O5" i="10" l="1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P76" i="13" l="1"/>
  <c r="P79" i="13"/>
  <c r="P80" i="13"/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P23" i="3" l="1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O24" i="9" l="1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15" i="3" l="1"/>
  <c r="K3" i="1" l="1"/>
  <c r="J3" i="1"/>
  <c r="K3" i="3"/>
  <c r="I3" i="6"/>
  <c r="J3" i="7"/>
  <c r="K3" i="7"/>
  <c r="I3" i="9"/>
  <c r="J3" i="9"/>
  <c r="J3" i="10"/>
  <c r="K3" i="10"/>
  <c r="J3" i="11"/>
  <c r="J3" i="12"/>
  <c r="K3" i="12"/>
  <c r="J3" i="13"/>
  <c r="K3" i="13"/>
  <c r="J3" i="14"/>
  <c r="K3" i="14"/>
  <c r="H3" i="8"/>
  <c r="F7" i="5" s="1"/>
  <c r="F3" i="14" l="1"/>
  <c r="G3" i="14"/>
  <c r="L3" i="14"/>
  <c r="F3" i="13"/>
  <c r="G3" i="13"/>
  <c r="D12" i="5" s="1"/>
  <c r="G3" i="11"/>
  <c r="D10" i="5" s="1"/>
  <c r="F3" i="11"/>
  <c r="F3" i="10"/>
  <c r="C9" i="5" s="1"/>
  <c r="G3" i="10"/>
  <c r="D9" i="5" s="1"/>
  <c r="G9" i="5"/>
  <c r="G8" i="5"/>
  <c r="F3" i="9"/>
  <c r="D8" i="5" s="1"/>
  <c r="E3" i="9"/>
  <c r="C8" i="5" s="1"/>
  <c r="E3" i="8"/>
  <c r="C7" i="5" s="1"/>
  <c r="F3" i="8"/>
  <c r="D7" i="5" s="1"/>
  <c r="I3" i="8"/>
  <c r="G7" i="5" s="1"/>
  <c r="G3" i="7"/>
  <c r="D6" i="5" s="1"/>
  <c r="F3" i="7"/>
  <c r="F3" i="6"/>
  <c r="D5" i="5" s="1"/>
  <c r="E3" i="6"/>
  <c r="F3" i="3"/>
  <c r="G3" i="3"/>
  <c r="D4" i="5" s="1"/>
  <c r="J3" i="3"/>
  <c r="F3" i="1"/>
  <c r="G3" i="1"/>
  <c r="D3" i="5" s="1"/>
  <c r="P5" i="3"/>
  <c r="P7" i="14"/>
  <c r="L3" i="12"/>
  <c r="F3" i="12"/>
  <c r="G3" i="12"/>
  <c r="B14" i="5"/>
  <c r="A14" i="5"/>
  <c r="K230" i="15"/>
  <c r="H230" i="15"/>
  <c r="L230" i="15" s="1"/>
  <c r="N230" i="15" s="1"/>
  <c r="M229" i="15"/>
  <c r="L229" i="15"/>
  <c r="N229" i="15" s="1"/>
  <c r="M228" i="15"/>
  <c r="L228" i="15"/>
  <c r="N228" i="15" s="1"/>
  <c r="M227" i="15"/>
  <c r="L227" i="15"/>
  <c r="O230" i="15" s="1"/>
  <c r="M226" i="15"/>
  <c r="L226" i="15"/>
  <c r="O229" i="15" s="1"/>
  <c r="M225" i="15"/>
  <c r="L225" i="15"/>
  <c r="O228" i="15" s="1"/>
  <c r="M224" i="15"/>
  <c r="L224" i="15"/>
  <c r="O227" i="15" s="1"/>
  <c r="M223" i="15"/>
  <c r="L223" i="15"/>
  <c r="O226" i="15" s="1"/>
  <c r="M222" i="15"/>
  <c r="L222" i="15"/>
  <c r="O225" i="15" s="1"/>
  <c r="M221" i="15"/>
  <c r="L221" i="15"/>
  <c r="O224" i="15" s="1"/>
  <c r="M220" i="15"/>
  <c r="L220" i="15"/>
  <c r="O223" i="15" s="1"/>
  <c r="M219" i="15"/>
  <c r="L219" i="15"/>
  <c r="O222" i="15" s="1"/>
  <c r="M218" i="15"/>
  <c r="L218" i="15"/>
  <c r="O221" i="15" s="1"/>
  <c r="M217" i="15"/>
  <c r="L217" i="15"/>
  <c r="O220" i="15" s="1"/>
  <c r="M216" i="15"/>
  <c r="L216" i="15"/>
  <c r="O219" i="15" s="1"/>
  <c r="M215" i="15"/>
  <c r="L215" i="15"/>
  <c r="O218" i="15" s="1"/>
  <c r="M214" i="15"/>
  <c r="L214" i="15"/>
  <c r="O217" i="15" s="1"/>
  <c r="M213" i="15"/>
  <c r="L213" i="15"/>
  <c r="O216" i="15" s="1"/>
  <c r="M212" i="15"/>
  <c r="L212" i="15"/>
  <c r="O215" i="15" s="1"/>
  <c r="M211" i="15"/>
  <c r="L211" i="15"/>
  <c r="O214" i="15" s="1"/>
  <c r="M210" i="15"/>
  <c r="L210" i="15"/>
  <c r="O213" i="15" s="1"/>
  <c r="M209" i="15"/>
  <c r="L209" i="15"/>
  <c r="O212" i="15" s="1"/>
  <c r="M208" i="15"/>
  <c r="L208" i="15"/>
  <c r="O211" i="15" s="1"/>
  <c r="M207" i="15"/>
  <c r="L207" i="15"/>
  <c r="O210" i="15" s="1"/>
  <c r="M206" i="15"/>
  <c r="L206" i="15"/>
  <c r="O209" i="15" s="1"/>
  <c r="M205" i="15"/>
  <c r="L205" i="15"/>
  <c r="O208" i="15" s="1"/>
  <c r="M204" i="15"/>
  <c r="L204" i="15"/>
  <c r="O207" i="15" s="1"/>
  <c r="M203" i="15"/>
  <c r="L203" i="15"/>
  <c r="O206" i="15" s="1"/>
  <c r="M202" i="15"/>
  <c r="L202" i="15"/>
  <c r="O205" i="15" s="1"/>
  <c r="M201" i="15"/>
  <c r="L201" i="15"/>
  <c r="O204" i="15" s="1"/>
  <c r="M200" i="15"/>
  <c r="L200" i="15"/>
  <c r="O203" i="15" s="1"/>
  <c r="M199" i="15"/>
  <c r="L199" i="15"/>
  <c r="O202" i="15" s="1"/>
  <c r="M198" i="15"/>
  <c r="L198" i="15"/>
  <c r="O201" i="15" s="1"/>
  <c r="M197" i="15"/>
  <c r="L197" i="15"/>
  <c r="O200" i="15" s="1"/>
  <c r="M196" i="15"/>
  <c r="L196" i="15"/>
  <c r="O199" i="15" s="1"/>
  <c r="M195" i="15"/>
  <c r="L195" i="15"/>
  <c r="O198" i="15" s="1"/>
  <c r="M194" i="15"/>
  <c r="L194" i="15"/>
  <c r="O197" i="15" s="1"/>
  <c r="M193" i="15"/>
  <c r="L193" i="15"/>
  <c r="O196" i="15" s="1"/>
  <c r="M192" i="15"/>
  <c r="L192" i="15"/>
  <c r="O195" i="15" s="1"/>
  <c r="M191" i="15"/>
  <c r="L191" i="15"/>
  <c r="O194" i="15" s="1"/>
  <c r="M190" i="15"/>
  <c r="L190" i="15"/>
  <c r="O193" i="15" s="1"/>
  <c r="M189" i="15"/>
  <c r="L189" i="15"/>
  <c r="O192" i="15" s="1"/>
  <c r="M188" i="15"/>
  <c r="L188" i="15"/>
  <c r="O191" i="15" s="1"/>
  <c r="M187" i="15"/>
  <c r="L187" i="15"/>
  <c r="O190" i="15" s="1"/>
  <c r="M186" i="15"/>
  <c r="L186" i="15"/>
  <c r="O189" i="15" s="1"/>
  <c r="M185" i="15"/>
  <c r="L185" i="15"/>
  <c r="O188" i="15" s="1"/>
  <c r="M184" i="15"/>
  <c r="L184" i="15"/>
  <c r="O187" i="15" s="1"/>
  <c r="M183" i="15"/>
  <c r="L183" i="15"/>
  <c r="O186" i="15" s="1"/>
  <c r="M182" i="15"/>
  <c r="L182" i="15"/>
  <c r="O185" i="15" s="1"/>
  <c r="M181" i="15"/>
  <c r="L181" i="15"/>
  <c r="O184" i="15" s="1"/>
  <c r="M180" i="15"/>
  <c r="L180" i="15"/>
  <c r="O183" i="15" s="1"/>
  <c r="M179" i="15"/>
  <c r="L179" i="15"/>
  <c r="O182" i="15" s="1"/>
  <c r="M178" i="15"/>
  <c r="L178" i="15"/>
  <c r="O181" i="15" s="1"/>
  <c r="M177" i="15"/>
  <c r="L177" i="15"/>
  <c r="O180" i="15" s="1"/>
  <c r="M176" i="15"/>
  <c r="L176" i="15"/>
  <c r="O179" i="15" s="1"/>
  <c r="M175" i="15"/>
  <c r="L175" i="15"/>
  <c r="O178" i="15" s="1"/>
  <c r="M174" i="15"/>
  <c r="L174" i="15"/>
  <c r="O177" i="15" s="1"/>
  <c r="M173" i="15"/>
  <c r="L173" i="15"/>
  <c r="O176" i="15" s="1"/>
  <c r="M172" i="15"/>
  <c r="L172" i="15"/>
  <c r="O175" i="15" s="1"/>
  <c r="M171" i="15"/>
  <c r="L171" i="15"/>
  <c r="O174" i="15" s="1"/>
  <c r="M170" i="15"/>
  <c r="L170" i="15"/>
  <c r="O173" i="15" s="1"/>
  <c r="M169" i="15"/>
  <c r="L169" i="15"/>
  <c r="O172" i="15" s="1"/>
  <c r="M168" i="15"/>
  <c r="L168" i="15"/>
  <c r="O171" i="15" s="1"/>
  <c r="M167" i="15"/>
  <c r="L167" i="15"/>
  <c r="O170" i="15" s="1"/>
  <c r="M166" i="15"/>
  <c r="L166" i="15"/>
  <c r="O169" i="15" s="1"/>
  <c r="M165" i="15"/>
  <c r="L165" i="15"/>
  <c r="O168" i="15" s="1"/>
  <c r="M164" i="15"/>
  <c r="L164" i="15"/>
  <c r="O167" i="15" s="1"/>
  <c r="M163" i="15"/>
  <c r="L163" i="15"/>
  <c r="O166" i="15" s="1"/>
  <c r="M162" i="15"/>
  <c r="L162" i="15"/>
  <c r="O165" i="15" s="1"/>
  <c r="M161" i="15"/>
  <c r="L161" i="15"/>
  <c r="O164" i="15" s="1"/>
  <c r="M160" i="15"/>
  <c r="L160" i="15"/>
  <c r="O163" i="15" s="1"/>
  <c r="M159" i="15"/>
  <c r="L159" i="15"/>
  <c r="O162" i="15" s="1"/>
  <c r="M158" i="15"/>
  <c r="L158" i="15"/>
  <c r="O161" i="15" s="1"/>
  <c r="M157" i="15"/>
  <c r="L157" i="15"/>
  <c r="O160" i="15" s="1"/>
  <c r="M156" i="15"/>
  <c r="L156" i="15"/>
  <c r="O159" i="15" s="1"/>
  <c r="M155" i="15"/>
  <c r="L155" i="15"/>
  <c r="O158" i="15" s="1"/>
  <c r="M154" i="15"/>
  <c r="L154" i="15"/>
  <c r="O157" i="15" s="1"/>
  <c r="M153" i="15"/>
  <c r="L153" i="15"/>
  <c r="O156" i="15" s="1"/>
  <c r="M152" i="15"/>
  <c r="L152" i="15"/>
  <c r="O155" i="15" s="1"/>
  <c r="M151" i="15"/>
  <c r="L151" i="15"/>
  <c r="O154" i="15" s="1"/>
  <c r="M150" i="15"/>
  <c r="L150" i="15"/>
  <c r="O153" i="15" s="1"/>
  <c r="M149" i="15"/>
  <c r="L149" i="15"/>
  <c r="O152" i="15" s="1"/>
  <c r="M148" i="15"/>
  <c r="L148" i="15"/>
  <c r="O151" i="15" s="1"/>
  <c r="M147" i="15"/>
  <c r="L147" i="15"/>
  <c r="O150" i="15" s="1"/>
  <c r="M146" i="15"/>
  <c r="L146" i="15"/>
  <c r="O149" i="15" s="1"/>
  <c r="M145" i="15"/>
  <c r="L145" i="15"/>
  <c r="O148" i="15" s="1"/>
  <c r="M144" i="15"/>
  <c r="L144" i="15"/>
  <c r="O147" i="15" s="1"/>
  <c r="M143" i="15"/>
  <c r="L143" i="15"/>
  <c r="O146" i="15" s="1"/>
  <c r="M142" i="15"/>
  <c r="L142" i="15"/>
  <c r="O145" i="15" s="1"/>
  <c r="M141" i="15"/>
  <c r="L141" i="15"/>
  <c r="O144" i="15" s="1"/>
  <c r="M140" i="15"/>
  <c r="L140" i="15"/>
  <c r="O143" i="15" s="1"/>
  <c r="M139" i="15"/>
  <c r="L139" i="15"/>
  <c r="O142" i="15" s="1"/>
  <c r="M138" i="15"/>
  <c r="L138" i="15"/>
  <c r="O141" i="15" s="1"/>
  <c r="M137" i="15"/>
  <c r="L137" i="15"/>
  <c r="O140" i="15" s="1"/>
  <c r="M136" i="15"/>
  <c r="L136" i="15"/>
  <c r="O139" i="15" s="1"/>
  <c r="M135" i="15"/>
  <c r="L135" i="15"/>
  <c r="O138" i="15" s="1"/>
  <c r="M134" i="15"/>
  <c r="L134" i="15"/>
  <c r="O137" i="15" s="1"/>
  <c r="M133" i="15"/>
  <c r="L133" i="15"/>
  <c r="O136" i="15" s="1"/>
  <c r="M132" i="15"/>
  <c r="L132" i="15"/>
  <c r="O135" i="15" s="1"/>
  <c r="M131" i="15"/>
  <c r="L131" i="15"/>
  <c r="O134" i="15" s="1"/>
  <c r="M130" i="15"/>
  <c r="L130" i="15"/>
  <c r="O133" i="15" s="1"/>
  <c r="M129" i="15"/>
  <c r="L129" i="15"/>
  <c r="O132" i="15" s="1"/>
  <c r="M128" i="15"/>
  <c r="L128" i="15"/>
  <c r="O131" i="15" s="1"/>
  <c r="M127" i="15"/>
  <c r="L127" i="15"/>
  <c r="O130" i="15" s="1"/>
  <c r="M126" i="15"/>
  <c r="L126" i="15"/>
  <c r="O129" i="15" s="1"/>
  <c r="M125" i="15"/>
  <c r="L125" i="15"/>
  <c r="O128" i="15" s="1"/>
  <c r="M124" i="15"/>
  <c r="L124" i="15"/>
  <c r="O127" i="15" s="1"/>
  <c r="M123" i="15"/>
  <c r="L123" i="15"/>
  <c r="O126" i="15" s="1"/>
  <c r="M122" i="15"/>
  <c r="L122" i="15"/>
  <c r="O125" i="15" s="1"/>
  <c r="M121" i="15"/>
  <c r="L121" i="15"/>
  <c r="O124" i="15" s="1"/>
  <c r="M120" i="15"/>
  <c r="L120" i="15"/>
  <c r="O123" i="15" s="1"/>
  <c r="M119" i="15"/>
  <c r="L119" i="15"/>
  <c r="O122" i="15" s="1"/>
  <c r="M118" i="15"/>
  <c r="L118" i="15"/>
  <c r="O121" i="15" s="1"/>
  <c r="M117" i="15"/>
  <c r="L117" i="15"/>
  <c r="N117" i="15" s="1"/>
  <c r="M116" i="15"/>
  <c r="L116" i="15"/>
  <c r="N116" i="15" s="1"/>
  <c r="M115" i="15"/>
  <c r="L115" i="15"/>
  <c r="N115" i="15" s="1"/>
  <c r="M114" i="15"/>
  <c r="L114" i="15"/>
  <c r="N114" i="15" s="1"/>
  <c r="M113" i="15"/>
  <c r="L113" i="15"/>
  <c r="N113" i="15" s="1"/>
  <c r="M112" i="15"/>
  <c r="L112" i="15"/>
  <c r="N112" i="15" s="1"/>
  <c r="M111" i="15"/>
  <c r="L111" i="15"/>
  <c r="N111" i="15" s="1"/>
  <c r="M110" i="15"/>
  <c r="L110" i="15"/>
  <c r="N110" i="15" s="1"/>
  <c r="M109" i="15"/>
  <c r="L109" i="15"/>
  <c r="N109" i="15" s="1"/>
  <c r="M108" i="15"/>
  <c r="L108" i="15"/>
  <c r="N108" i="15" s="1"/>
  <c r="M107" i="15"/>
  <c r="L107" i="15"/>
  <c r="N107" i="15" s="1"/>
  <c r="M106" i="15"/>
  <c r="L106" i="15"/>
  <c r="N106" i="15" s="1"/>
  <c r="M105" i="15"/>
  <c r="L105" i="15"/>
  <c r="N105" i="15" s="1"/>
  <c r="M104" i="15"/>
  <c r="L104" i="15"/>
  <c r="N104" i="15" s="1"/>
  <c r="M103" i="15"/>
  <c r="L103" i="15"/>
  <c r="N103" i="15" s="1"/>
  <c r="M102" i="15"/>
  <c r="L102" i="15"/>
  <c r="N102" i="15" s="1"/>
  <c r="M101" i="15"/>
  <c r="L101" i="15"/>
  <c r="N101" i="15" s="1"/>
  <c r="M100" i="15"/>
  <c r="L100" i="15"/>
  <c r="N100" i="15" s="1"/>
  <c r="M99" i="15"/>
  <c r="L99" i="15"/>
  <c r="N99" i="15" s="1"/>
  <c r="M98" i="15"/>
  <c r="L98" i="15"/>
  <c r="N98" i="15" s="1"/>
  <c r="M97" i="15"/>
  <c r="L97" i="15"/>
  <c r="N97" i="15" s="1"/>
  <c r="M96" i="15"/>
  <c r="L96" i="15"/>
  <c r="N96" i="15" s="1"/>
  <c r="M95" i="15"/>
  <c r="L95" i="15"/>
  <c r="N95" i="15" s="1"/>
  <c r="M94" i="15"/>
  <c r="L94" i="15"/>
  <c r="N94" i="15" s="1"/>
  <c r="M93" i="15"/>
  <c r="L93" i="15"/>
  <c r="N93" i="15" s="1"/>
  <c r="M92" i="15"/>
  <c r="L92" i="15"/>
  <c r="N92" i="15" s="1"/>
  <c r="M91" i="15"/>
  <c r="L91" i="15"/>
  <c r="N91" i="15" s="1"/>
  <c r="M90" i="15"/>
  <c r="L90" i="15"/>
  <c r="N90" i="15" s="1"/>
  <c r="M89" i="15"/>
  <c r="L89" i="15"/>
  <c r="N89" i="15" s="1"/>
  <c r="M88" i="15"/>
  <c r="L88" i="15"/>
  <c r="N88" i="15" s="1"/>
  <c r="M87" i="15"/>
  <c r="L87" i="15"/>
  <c r="O87" i="15" s="1"/>
  <c r="M86" i="15"/>
  <c r="L86" i="15"/>
  <c r="N86" i="15" s="1"/>
  <c r="M85" i="15"/>
  <c r="L85" i="15"/>
  <c r="O85" i="15" s="1"/>
  <c r="M84" i="15"/>
  <c r="L84" i="15"/>
  <c r="N84" i="15" s="1"/>
  <c r="M83" i="15"/>
  <c r="L83" i="15"/>
  <c r="O83" i="15" s="1"/>
  <c r="M82" i="15"/>
  <c r="L82" i="15"/>
  <c r="N82" i="15" s="1"/>
  <c r="M81" i="15"/>
  <c r="L81" i="15"/>
  <c r="O81" i="15" s="1"/>
  <c r="M80" i="15"/>
  <c r="L80" i="15"/>
  <c r="N80" i="15" s="1"/>
  <c r="M79" i="15"/>
  <c r="L79" i="15"/>
  <c r="O79" i="15" s="1"/>
  <c r="M78" i="15"/>
  <c r="L78" i="15"/>
  <c r="N78" i="15" s="1"/>
  <c r="M77" i="15"/>
  <c r="L77" i="15"/>
  <c r="M76" i="15"/>
  <c r="N76" i="15" s="1"/>
  <c r="O75" i="15"/>
  <c r="N75" i="15"/>
  <c r="O74" i="15"/>
  <c r="N74" i="15"/>
  <c r="O73" i="15"/>
  <c r="N73" i="15"/>
  <c r="O72" i="15"/>
  <c r="N72" i="15"/>
  <c r="O71" i="15"/>
  <c r="N71" i="15"/>
  <c r="O70" i="15"/>
  <c r="N70" i="15"/>
  <c r="O69" i="15"/>
  <c r="N69" i="15"/>
  <c r="O68" i="15"/>
  <c r="N68" i="15"/>
  <c r="O67" i="15"/>
  <c r="N67" i="15"/>
  <c r="O66" i="15"/>
  <c r="N66" i="15"/>
  <c r="O65" i="15"/>
  <c r="N65" i="15"/>
  <c r="O64" i="15"/>
  <c r="N64" i="15"/>
  <c r="O63" i="15"/>
  <c r="N63" i="15"/>
  <c r="O62" i="15"/>
  <c r="N62" i="15"/>
  <c r="O61" i="15"/>
  <c r="N61" i="15"/>
  <c r="O60" i="15"/>
  <c r="N60" i="15"/>
  <c r="O59" i="15"/>
  <c r="N59" i="15"/>
  <c r="O58" i="15"/>
  <c r="N58" i="15"/>
  <c r="O57" i="15"/>
  <c r="N57" i="15"/>
  <c r="O56" i="15"/>
  <c r="N56" i="15"/>
  <c r="O55" i="15"/>
  <c r="N55" i="15"/>
  <c r="O54" i="15"/>
  <c r="N54" i="15"/>
  <c r="O53" i="15"/>
  <c r="N53" i="15"/>
  <c r="O52" i="15"/>
  <c r="N52" i="15"/>
  <c r="O51" i="15"/>
  <c r="N51" i="15"/>
  <c r="O50" i="15"/>
  <c r="N50" i="15"/>
  <c r="O49" i="15"/>
  <c r="N49" i="15"/>
  <c r="O48" i="15"/>
  <c r="N48" i="15"/>
  <c r="O47" i="15"/>
  <c r="N47" i="15"/>
  <c r="O46" i="15"/>
  <c r="N46" i="15"/>
  <c r="O45" i="15"/>
  <c r="N45" i="15"/>
  <c r="O44" i="15"/>
  <c r="N44" i="15"/>
  <c r="O43" i="15"/>
  <c r="N43" i="15"/>
  <c r="O42" i="15"/>
  <c r="N42" i="15"/>
  <c r="O41" i="15"/>
  <c r="N41" i="15"/>
  <c r="O40" i="15"/>
  <c r="N40" i="15"/>
  <c r="O39" i="15"/>
  <c r="N39" i="15"/>
  <c r="O38" i="15"/>
  <c r="N38" i="15"/>
  <c r="O37" i="15"/>
  <c r="N37" i="15"/>
  <c r="O36" i="15"/>
  <c r="N36" i="15"/>
  <c r="O35" i="15"/>
  <c r="N35" i="15"/>
  <c r="O34" i="15"/>
  <c r="N34" i="15"/>
  <c r="O33" i="15"/>
  <c r="N33" i="15"/>
  <c r="O32" i="15"/>
  <c r="N32" i="15"/>
  <c r="O31" i="15"/>
  <c r="N31" i="15"/>
  <c r="O30" i="15"/>
  <c r="N30" i="15"/>
  <c r="O29" i="15"/>
  <c r="N29" i="15"/>
  <c r="O28" i="15"/>
  <c r="N28" i="15"/>
  <c r="O27" i="15"/>
  <c r="N27" i="15"/>
  <c r="O26" i="15"/>
  <c r="N26" i="15"/>
  <c r="O25" i="15"/>
  <c r="N25" i="15"/>
  <c r="O24" i="15"/>
  <c r="N24" i="15"/>
  <c r="O23" i="15"/>
  <c r="N23" i="15"/>
  <c r="O22" i="15"/>
  <c r="N22" i="15"/>
  <c r="O21" i="15"/>
  <c r="N21" i="15"/>
  <c r="O20" i="15"/>
  <c r="N20" i="15"/>
  <c r="O19" i="15"/>
  <c r="N19" i="15"/>
  <c r="O18" i="15"/>
  <c r="N18" i="15"/>
  <c r="O17" i="15"/>
  <c r="N17" i="15"/>
  <c r="O16" i="15"/>
  <c r="N16" i="15"/>
  <c r="O15" i="15"/>
  <c r="N15" i="15"/>
  <c r="O14" i="15"/>
  <c r="N14" i="15"/>
  <c r="O13" i="15"/>
  <c r="N13" i="15"/>
  <c r="O12" i="15"/>
  <c r="N12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G5" i="15"/>
  <c r="G6" i="15" s="1"/>
  <c r="G7" i="15" s="1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G49" i="15" s="1"/>
  <c r="G50" i="15" s="1"/>
  <c r="G51" i="15" s="1"/>
  <c r="G52" i="15" s="1"/>
  <c r="G53" i="15" s="1"/>
  <c r="G54" i="15" s="1"/>
  <c r="G55" i="15" s="1"/>
  <c r="G56" i="15" s="1"/>
  <c r="G57" i="15" s="1"/>
  <c r="G58" i="15" s="1"/>
  <c r="G59" i="15" s="1"/>
  <c r="G60" i="15" s="1"/>
  <c r="G61" i="15" s="1"/>
  <c r="G62" i="15" s="1"/>
  <c r="G63" i="15" s="1"/>
  <c r="G64" i="15" s="1"/>
  <c r="G65" i="15" s="1"/>
  <c r="G66" i="15" s="1"/>
  <c r="G67" i="15" s="1"/>
  <c r="G68" i="15" s="1"/>
  <c r="G69" i="15" s="1"/>
  <c r="G70" i="15" s="1"/>
  <c r="G71" i="15" s="1"/>
  <c r="G72" i="15" s="1"/>
  <c r="G73" i="15" s="1"/>
  <c r="G74" i="15" s="1"/>
  <c r="G75" i="15" s="1"/>
  <c r="G76" i="15" s="1"/>
  <c r="G77" i="15" s="1"/>
  <c r="G78" i="15" s="1"/>
  <c r="G79" i="15" s="1"/>
  <c r="G80" i="15" s="1"/>
  <c r="G81" i="15" s="1"/>
  <c r="G82" i="15" s="1"/>
  <c r="G83" i="15" s="1"/>
  <c r="G84" i="15" s="1"/>
  <c r="G85" i="15" s="1"/>
  <c r="G86" i="15" s="1"/>
  <c r="G87" i="15" s="1"/>
  <c r="G88" i="15" s="1"/>
  <c r="G89" i="15" s="1"/>
  <c r="G90" i="15" s="1"/>
  <c r="G91" i="15" s="1"/>
  <c r="G92" i="15" s="1"/>
  <c r="G93" i="15" s="1"/>
  <c r="G94" i="15" s="1"/>
  <c r="G95" i="15" s="1"/>
  <c r="G96" i="15" s="1"/>
  <c r="G97" i="15" s="1"/>
  <c r="G98" i="15" s="1"/>
  <c r="G99" i="15" s="1"/>
  <c r="G100" i="15" s="1"/>
  <c r="G101" i="15" s="1"/>
  <c r="G102" i="15" s="1"/>
  <c r="G103" i="15" s="1"/>
  <c r="G104" i="15" s="1"/>
  <c r="G105" i="15" s="1"/>
  <c r="G106" i="15" s="1"/>
  <c r="G107" i="15" s="1"/>
  <c r="G108" i="15" s="1"/>
  <c r="G109" i="15" s="1"/>
  <c r="G110" i="15" s="1"/>
  <c r="G111" i="15" s="1"/>
  <c r="G112" i="15" s="1"/>
  <c r="G113" i="15" s="1"/>
  <c r="G114" i="15" s="1"/>
  <c r="G115" i="15" s="1"/>
  <c r="G116" i="15" s="1"/>
  <c r="G117" i="15" s="1"/>
  <c r="G118" i="15" s="1"/>
  <c r="G119" i="15" s="1"/>
  <c r="G120" i="15" s="1"/>
  <c r="G121" i="15" s="1"/>
  <c r="G122" i="15" s="1"/>
  <c r="G123" i="15" s="1"/>
  <c r="G124" i="15" s="1"/>
  <c r="G125" i="15" s="1"/>
  <c r="G126" i="15" s="1"/>
  <c r="G127" i="15" s="1"/>
  <c r="G128" i="15" s="1"/>
  <c r="G129" i="15" s="1"/>
  <c r="G130" i="15" s="1"/>
  <c r="G131" i="15" s="1"/>
  <c r="G132" i="15" s="1"/>
  <c r="G133" i="15" s="1"/>
  <c r="G134" i="15" s="1"/>
  <c r="G135" i="15" s="1"/>
  <c r="G136" i="15" s="1"/>
  <c r="G137" i="15" s="1"/>
  <c r="G138" i="15" s="1"/>
  <c r="G139" i="15" s="1"/>
  <c r="G140" i="15" s="1"/>
  <c r="G141" i="15" s="1"/>
  <c r="G142" i="15" s="1"/>
  <c r="G143" i="15" s="1"/>
  <c r="G144" i="15" s="1"/>
  <c r="G145" i="15" s="1"/>
  <c r="G146" i="15" s="1"/>
  <c r="G147" i="15" s="1"/>
  <c r="G148" i="15" s="1"/>
  <c r="G149" i="15" s="1"/>
  <c r="G150" i="15" s="1"/>
  <c r="G151" i="15" s="1"/>
  <c r="G152" i="15" s="1"/>
  <c r="G153" i="15" s="1"/>
  <c r="G154" i="15" s="1"/>
  <c r="G155" i="15" s="1"/>
  <c r="G156" i="15" s="1"/>
  <c r="G157" i="15" s="1"/>
  <c r="G158" i="15" s="1"/>
  <c r="G159" i="15" s="1"/>
  <c r="G160" i="15" s="1"/>
  <c r="G161" i="15" s="1"/>
  <c r="G162" i="15" s="1"/>
  <c r="G163" i="15" s="1"/>
  <c r="G164" i="15" s="1"/>
  <c r="G165" i="15" s="1"/>
  <c r="G166" i="15" s="1"/>
  <c r="G167" i="15" s="1"/>
  <c r="G168" i="15" s="1"/>
  <c r="G169" i="15" s="1"/>
  <c r="G170" i="15" s="1"/>
  <c r="G171" i="15" s="1"/>
  <c r="G172" i="15" s="1"/>
  <c r="G173" i="15" s="1"/>
  <c r="G174" i="15" s="1"/>
  <c r="G175" i="15" s="1"/>
  <c r="G176" i="15" s="1"/>
  <c r="G177" i="15" s="1"/>
  <c r="G178" i="15" s="1"/>
  <c r="G179" i="15" s="1"/>
  <c r="G180" i="15" s="1"/>
  <c r="G181" i="15" s="1"/>
  <c r="G182" i="15" s="1"/>
  <c r="G183" i="15" s="1"/>
  <c r="G184" i="15" s="1"/>
  <c r="G185" i="15" s="1"/>
  <c r="G186" i="15" s="1"/>
  <c r="G187" i="15" s="1"/>
  <c r="G188" i="15" s="1"/>
  <c r="G189" i="15" s="1"/>
  <c r="G190" i="15" s="1"/>
  <c r="G191" i="15" s="1"/>
  <c r="G192" i="15" s="1"/>
  <c r="G193" i="15" s="1"/>
  <c r="G194" i="15" s="1"/>
  <c r="G195" i="15" s="1"/>
  <c r="G196" i="15" s="1"/>
  <c r="G197" i="15" s="1"/>
  <c r="G198" i="15" s="1"/>
  <c r="G199" i="15" s="1"/>
  <c r="G200" i="15" s="1"/>
  <c r="G201" i="15" s="1"/>
  <c r="G202" i="15" s="1"/>
  <c r="G203" i="15" s="1"/>
  <c r="G204" i="15" s="1"/>
  <c r="G205" i="15" s="1"/>
  <c r="G206" i="15" s="1"/>
  <c r="G207" i="15" s="1"/>
  <c r="G208" i="15" s="1"/>
  <c r="G209" i="15" s="1"/>
  <c r="G210" i="15" s="1"/>
  <c r="G211" i="15" s="1"/>
  <c r="G212" i="15" s="1"/>
  <c r="G213" i="15" s="1"/>
  <c r="G214" i="15" s="1"/>
  <c r="G215" i="15" s="1"/>
  <c r="G216" i="15" s="1"/>
  <c r="G217" i="15" s="1"/>
  <c r="G218" i="15" s="1"/>
  <c r="G219" i="15" s="1"/>
  <c r="G220" i="15" s="1"/>
  <c r="G221" i="15" s="1"/>
  <c r="G222" i="15" s="1"/>
  <c r="G223" i="15" s="1"/>
  <c r="G224" i="15" s="1"/>
  <c r="G225" i="15" s="1"/>
  <c r="G226" i="15" s="1"/>
  <c r="G227" i="15" s="1"/>
  <c r="G228" i="15" s="1"/>
  <c r="G229" i="15" s="1"/>
  <c r="G230" i="15" s="1"/>
  <c r="I3" i="15"/>
  <c r="G14" i="5" s="1"/>
  <c r="F3" i="15"/>
  <c r="D14" i="5" s="1"/>
  <c r="E3" i="15"/>
  <c r="B13" i="5"/>
  <c r="A13" i="5"/>
  <c r="B12" i="5"/>
  <c r="A12" i="5"/>
  <c r="B11" i="5"/>
  <c r="A11" i="5"/>
  <c r="L230" i="14"/>
  <c r="I230" i="14"/>
  <c r="N229" i="14"/>
  <c r="M229" i="14"/>
  <c r="O229" i="14" s="1"/>
  <c r="N228" i="14"/>
  <c r="M228" i="14"/>
  <c r="O228" i="14" s="1"/>
  <c r="N227" i="14"/>
  <c r="M227" i="14"/>
  <c r="P230" i="14" s="1"/>
  <c r="N226" i="14"/>
  <c r="M226" i="14"/>
  <c r="P229" i="14" s="1"/>
  <c r="N225" i="14"/>
  <c r="M225" i="14"/>
  <c r="P228" i="14" s="1"/>
  <c r="N224" i="14"/>
  <c r="M224" i="14"/>
  <c r="P227" i="14" s="1"/>
  <c r="N223" i="14"/>
  <c r="M223" i="14"/>
  <c r="P226" i="14" s="1"/>
  <c r="N222" i="14"/>
  <c r="M222" i="14"/>
  <c r="P225" i="14" s="1"/>
  <c r="N221" i="14"/>
  <c r="M221" i="14"/>
  <c r="P224" i="14" s="1"/>
  <c r="N220" i="14"/>
  <c r="M220" i="14"/>
  <c r="P223" i="14" s="1"/>
  <c r="N219" i="14"/>
  <c r="M219" i="14"/>
  <c r="P222" i="14" s="1"/>
  <c r="N218" i="14"/>
  <c r="M218" i="14"/>
  <c r="P221" i="14" s="1"/>
  <c r="N217" i="14"/>
  <c r="M217" i="14"/>
  <c r="P220" i="14" s="1"/>
  <c r="N216" i="14"/>
  <c r="M216" i="14"/>
  <c r="P219" i="14" s="1"/>
  <c r="N215" i="14"/>
  <c r="M215" i="14"/>
  <c r="P218" i="14" s="1"/>
  <c r="N214" i="14"/>
  <c r="M214" i="14"/>
  <c r="P217" i="14" s="1"/>
  <c r="N213" i="14"/>
  <c r="M213" i="14"/>
  <c r="P216" i="14" s="1"/>
  <c r="N212" i="14"/>
  <c r="M212" i="14"/>
  <c r="P215" i="14" s="1"/>
  <c r="N211" i="14"/>
  <c r="M211" i="14"/>
  <c r="P214" i="14" s="1"/>
  <c r="N210" i="14"/>
  <c r="M210" i="14"/>
  <c r="P213" i="14" s="1"/>
  <c r="N209" i="14"/>
  <c r="M209" i="14"/>
  <c r="P212" i="14" s="1"/>
  <c r="N208" i="14"/>
  <c r="M208" i="14"/>
  <c r="P211" i="14" s="1"/>
  <c r="N207" i="14"/>
  <c r="M207" i="14"/>
  <c r="P210" i="14" s="1"/>
  <c r="N206" i="14"/>
  <c r="M206" i="14"/>
  <c r="P209" i="14" s="1"/>
  <c r="N205" i="14"/>
  <c r="M205" i="14"/>
  <c r="P208" i="14" s="1"/>
  <c r="N204" i="14"/>
  <c r="M204" i="14"/>
  <c r="P207" i="14" s="1"/>
  <c r="N203" i="14"/>
  <c r="M203" i="14"/>
  <c r="P206" i="14" s="1"/>
  <c r="N202" i="14"/>
  <c r="M202" i="14"/>
  <c r="P205" i="14" s="1"/>
  <c r="N201" i="14"/>
  <c r="M201" i="14"/>
  <c r="P204" i="14" s="1"/>
  <c r="N200" i="14"/>
  <c r="M200" i="14"/>
  <c r="P203" i="14" s="1"/>
  <c r="N199" i="14"/>
  <c r="M199" i="14"/>
  <c r="P202" i="14" s="1"/>
  <c r="N198" i="14"/>
  <c r="M198" i="14"/>
  <c r="P201" i="14" s="1"/>
  <c r="N197" i="14"/>
  <c r="M197" i="14"/>
  <c r="P200" i="14" s="1"/>
  <c r="N196" i="14"/>
  <c r="M196" i="14"/>
  <c r="P199" i="14" s="1"/>
  <c r="N195" i="14"/>
  <c r="M195" i="14"/>
  <c r="P198" i="14" s="1"/>
  <c r="N194" i="14"/>
  <c r="M194" i="14"/>
  <c r="P197" i="14" s="1"/>
  <c r="N193" i="14"/>
  <c r="M193" i="14"/>
  <c r="P196" i="14" s="1"/>
  <c r="N192" i="14"/>
  <c r="M192" i="14"/>
  <c r="P195" i="14" s="1"/>
  <c r="N191" i="14"/>
  <c r="M191" i="14"/>
  <c r="P194" i="14" s="1"/>
  <c r="N190" i="14"/>
  <c r="M190" i="14"/>
  <c r="P193" i="14" s="1"/>
  <c r="N189" i="14"/>
  <c r="M189" i="14"/>
  <c r="P192" i="14" s="1"/>
  <c r="N188" i="14"/>
  <c r="M188" i="14"/>
  <c r="P191" i="14" s="1"/>
  <c r="N187" i="14"/>
  <c r="M187" i="14"/>
  <c r="P190" i="14" s="1"/>
  <c r="N186" i="14"/>
  <c r="M186" i="14"/>
  <c r="P189" i="14" s="1"/>
  <c r="N185" i="14"/>
  <c r="M185" i="14"/>
  <c r="P188" i="14" s="1"/>
  <c r="N184" i="14"/>
  <c r="M184" i="14"/>
  <c r="P187" i="14" s="1"/>
  <c r="N183" i="14"/>
  <c r="M183" i="14"/>
  <c r="P186" i="14" s="1"/>
  <c r="N182" i="14"/>
  <c r="M182" i="14"/>
  <c r="P185" i="14" s="1"/>
  <c r="N181" i="14"/>
  <c r="M181" i="14"/>
  <c r="P184" i="14" s="1"/>
  <c r="N180" i="14"/>
  <c r="M180" i="14"/>
  <c r="P183" i="14" s="1"/>
  <c r="N179" i="14"/>
  <c r="M179" i="14"/>
  <c r="P182" i="14" s="1"/>
  <c r="N178" i="14"/>
  <c r="M178" i="14"/>
  <c r="P181" i="14" s="1"/>
  <c r="N177" i="14"/>
  <c r="M177" i="14"/>
  <c r="P180" i="14" s="1"/>
  <c r="N176" i="14"/>
  <c r="M176" i="14"/>
  <c r="P179" i="14" s="1"/>
  <c r="N175" i="14"/>
  <c r="M175" i="14"/>
  <c r="P178" i="14" s="1"/>
  <c r="N174" i="14"/>
  <c r="M174" i="14"/>
  <c r="P177" i="14" s="1"/>
  <c r="N173" i="14"/>
  <c r="M173" i="14"/>
  <c r="P176" i="14" s="1"/>
  <c r="N172" i="14"/>
  <c r="M172" i="14"/>
  <c r="P175" i="14" s="1"/>
  <c r="N171" i="14"/>
  <c r="M171" i="14"/>
  <c r="P174" i="14" s="1"/>
  <c r="N170" i="14"/>
  <c r="M170" i="14"/>
  <c r="P173" i="14" s="1"/>
  <c r="N169" i="14"/>
  <c r="M169" i="14"/>
  <c r="P172" i="14" s="1"/>
  <c r="N168" i="14"/>
  <c r="M168" i="14"/>
  <c r="P171" i="14" s="1"/>
  <c r="N167" i="14"/>
  <c r="M167" i="14"/>
  <c r="P170" i="14" s="1"/>
  <c r="N166" i="14"/>
  <c r="M166" i="14"/>
  <c r="P169" i="14" s="1"/>
  <c r="N165" i="14"/>
  <c r="M165" i="14"/>
  <c r="P168" i="14" s="1"/>
  <c r="N164" i="14"/>
  <c r="M164" i="14"/>
  <c r="P167" i="14" s="1"/>
  <c r="N163" i="14"/>
  <c r="M163" i="14"/>
  <c r="P166" i="14" s="1"/>
  <c r="N162" i="14"/>
  <c r="M162" i="14"/>
  <c r="P165" i="14" s="1"/>
  <c r="N161" i="14"/>
  <c r="M161" i="14"/>
  <c r="P164" i="14" s="1"/>
  <c r="N160" i="14"/>
  <c r="M160" i="14"/>
  <c r="P163" i="14" s="1"/>
  <c r="N159" i="14"/>
  <c r="M159" i="14"/>
  <c r="P162" i="14" s="1"/>
  <c r="N158" i="14"/>
  <c r="M158" i="14"/>
  <c r="P161" i="14" s="1"/>
  <c r="N157" i="14"/>
  <c r="M157" i="14"/>
  <c r="P160" i="14" s="1"/>
  <c r="N156" i="14"/>
  <c r="M156" i="14"/>
  <c r="P159" i="14" s="1"/>
  <c r="N155" i="14"/>
  <c r="M155" i="14"/>
  <c r="P158" i="14" s="1"/>
  <c r="N154" i="14"/>
  <c r="M154" i="14"/>
  <c r="P157" i="14" s="1"/>
  <c r="N153" i="14"/>
  <c r="M153" i="14"/>
  <c r="P156" i="14" s="1"/>
  <c r="N152" i="14"/>
  <c r="M152" i="14"/>
  <c r="P155" i="14" s="1"/>
  <c r="N151" i="14"/>
  <c r="M151" i="14"/>
  <c r="P154" i="14" s="1"/>
  <c r="N150" i="14"/>
  <c r="M150" i="14"/>
  <c r="P153" i="14" s="1"/>
  <c r="N149" i="14"/>
  <c r="M149" i="14"/>
  <c r="P152" i="14" s="1"/>
  <c r="N148" i="14"/>
  <c r="M148" i="14"/>
  <c r="P151" i="14" s="1"/>
  <c r="N147" i="14"/>
  <c r="M147" i="14"/>
  <c r="P150" i="14" s="1"/>
  <c r="N146" i="14"/>
  <c r="M146" i="14"/>
  <c r="P149" i="14" s="1"/>
  <c r="N145" i="14"/>
  <c r="M145" i="14"/>
  <c r="P148" i="14" s="1"/>
  <c r="N144" i="14"/>
  <c r="M144" i="14"/>
  <c r="P147" i="14" s="1"/>
  <c r="N143" i="14"/>
  <c r="M143" i="14"/>
  <c r="P146" i="14" s="1"/>
  <c r="N142" i="14"/>
  <c r="M142" i="14"/>
  <c r="P145" i="14" s="1"/>
  <c r="N141" i="14"/>
  <c r="M141" i="14"/>
  <c r="P144" i="14" s="1"/>
  <c r="N140" i="14"/>
  <c r="M140" i="14"/>
  <c r="P143" i="14" s="1"/>
  <c r="N139" i="14"/>
  <c r="M139" i="14"/>
  <c r="P142" i="14" s="1"/>
  <c r="N138" i="14"/>
  <c r="M138" i="14"/>
  <c r="P141" i="14" s="1"/>
  <c r="N137" i="14"/>
  <c r="M137" i="14"/>
  <c r="P140" i="14" s="1"/>
  <c r="N136" i="14"/>
  <c r="M136" i="14"/>
  <c r="P139" i="14" s="1"/>
  <c r="N135" i="14"/>
  <c r="M135" i="14"/>
  <c r="P138" i="14" s="1"/>
  <c r="N134" i="14"/>
  <c r="M134" i="14"/>
  <c r="P137" i="14" s="1"/>
  <c r="N133" i="14"/>
  <c r="M133" i="14"/>
  <c r="P136" i="14" s="1"/>
  <c r="N132" i="14"/>
  <c r="M132" i="14"/>
  <c r="P135" i="14" s="1"/>
  <c r="N131" i="14"/>
  <c r="M131" i="14"/>
  <c r="P134" i="14" s="1"/>
  <c r="N130" i="14"/>
  <c r="M130" i="14"/>
  <c r="P133" i="14" s="1"/>
  <c r="N129" i="14"/>
  <c r="M129" i="14"/>
  <c r="P132" i="14" s="1"/>
  <c r="N128" i="14"/>
  <c r="M128" i="14"/>
  <c r="P131" i="14" s="1"/>
  <c r="N127" i="14"/>
  <c r="M127" i="14"/>
  <c r="P130" i="14" s="1"/>
  <c r="N126" i="14"/>
  <c r="M126" i="14"/>
  <c r="P129" i="14" s="1"/>
  <c r="N125" i="14"/>
  <c r="M125" i="14"/>
  <c r="P128" i="14" s="1"/>
  <c r="N124" i="14"/>
  <c r="M124" i="14"/>
  <c r="P127" i="14" s="1"/>
  <c r="N123" i="14"/>
  <c r="M123" i="14"/>
  <c r="P126" i="14" s="1"/>
  <c r="N122" i="14"/>
  <c r="M122" i="14"/>
  <c r="P125" i="14" s="1"/>
  <c r="N121" i="14"/>
  <c r="M121" i="14"/>
  <c r="P124" i="14" s="1"/>
  <c r="N120" i="14"/>
  <c r="M120" i="14"/>
  <c r="P123" i="14" s="1"/>
  <c r="N119" i="14"/>
  <c r="M119" i="14"/>
  <c r="P122" i="14" s="1"/>
  <c r="N118" i="14"/>
  <c r="M118" i="14"/>
  <c r="P121" i="14" s="1"/>
  <c r="N117" i="14"/>
  <c r="M117" i="14"/>
  <c r="O117" i="14" s="1"/>
  <c r="N116" i="14"/>
  <c r="M116" i="14"/>
  <c r="O116" i="14" s="1"/>
  <c r="N115" i="14"/>
  <c r="M115" i="14"/>
  <c r="O115" i="14" s="1"/>
  <c r="N114" i="14"/>
  <c r="M114" i="14"/>
  <c r="O114" i="14" s="1"/>
  <c r="N113" i="14"/>
  <c r="M113" i="14"/>
  <c r="O113" i="14" s="1"/>
  <c r="N112" i="14"/>
  <c r="M112" i="14"/>
  <c r="O112" i="14" s="1"/>
  <c r="N111" i="14"/>
  <c r="M111" i="14"/>
  <c r="O111" i="14" s="1"/>
  <c r="N110" i="14"/>
  <c r="M110" i="14"/>
  <c r="O110" i="14" s="1"/>
  <c r="N109" i="14"/>
  <c r="M109" i="14"/>
  <c r="O109" i="14" s="1"/>
  <c r="N108" i="14"/>
  <c r="M108" i="14"/>
  <c r="O108" i="14" s="1"/>
  <c r="N107" i="14"/>
  <c r="M107" i="14"/>
  <c r="O107" i="14" s="1"/>
  <c r="N106" i="14"/>
  <c r="M106" i="14"/>
  <c r="O106" i="14" s="1"/>
  <c r="N105" i="14"/>
  <c r="M105" i="14"/>
  <c r="O105" i="14" s="1"/>
  <c r="N104" i="14"/>
  <c r="M104" i="14"/>
  <c r="O104" i="14" s="1"/>
  <c r="N103" i="14"/>
  <c r="M103" i="14"/>
  <c r="P103" i="14" s="1"/>
  <c r="N102" i="14"/>
  <c r="M102" i="14"/>
  <c r="O102" i="14" s="1"/>
  <c r="N101" i="14"/>
  <c r="M101" i="14"/>
  <c r="O101" i="14" s="1"/>
  <c r="N100" i="14"/>
  <c r="M100" i="14"/>
  <c r="O100" i="14" s="1"/>
  <c r="N99" i="14"/>
  <c r="M99" i="14"/>
  <c r="O99" i="14" s="1"/>
  <c r="N98" i="14"/>
  <c r="M98" i="14"/>
  <c r="O98" i="14" s="1"/>
  <c r="N97" i="14"/>
  <c r="M97" i="14"/>
  <c r="O97" i="14" s="1"/>
  <c r="N96" i="14"/>
  <c r="M96" i="14"/>
  <c r="O96" i="14" s="1"/>
  <c r="N95" i="14"/>
  <c r="M95" i="14"/>
  <c r="O95" i="14" s="1"/>
  <c r="N94" i="14"/>
  <c r="M94" i="14"/>
  <c r="O94" i="14" s="1"/>
  <c r="N93" i="14"/>
  <c r="M93" i="14"/>
  <c r="O93" i="14" s="1"/>
  <c r="N92" i="14"/>
  <c r="M92" i="14"/>
  <c r="O92" i="14" s="1"/>
  <c r="N91" i="14"/>
  <c r="M91" i="14"/>
  <c r="O91" i="14" s="1"/>
  <c r="N90" i="14"/>
  <c r="M90" i="14"/>
  <c r="O90" i="14" s="1"/>
  <c r="N89" i="14"/>
  <c r="M89" i="14"/>
  <c r="O89" i="14" s="1"/>
  <c r="N88" i="14"/>
  <c r="M88" i="14"/>
  <c r="O88" i="14" s="1"/>
  <c r="N87" i="14"/>
  <c r="M87" i="14"/>
  <c r="O87" i="14" s="1"/>
  <c r="N86" i="14"/>
  <c r="M86" i="14"/>
  <c r="O86" i="14" s="1"/>
  <c r="N85" i="14"/>
  <c r="M85" i="14"/>
  <c r="O85" i="14" s="1"/>
  <c r="N84" i="14"/>
  <c r="M84" i="14"/>
  <c r="O84" i="14" s="1"/>
  <c r="N83" i="14"/>
  <c r="M83" i="14"/>
  <c r="O83" i="14" s="1"/>
  <c r="N82" i="14"/>
  <c r="M82" i="14"/>
  <c r="O82" i="14" s="1"/>
  <c r="N81" i="14"/>
  <c r="M81" i="14"/>
  <c r="O81" i="14" s="1"/>
  <c r="N80" i="14"/>
  <c r="M80" i="14"/>
  <c r="O80" i="14" s="1"/>
  <c r="N79" i="14"/>
  <c r="M79" i="14"/>
  <c r="O79" i="14" s="1"/>
  <c r="N78" i="14"/>
  <c r="M78" i="14"/>
  <c r="O78" i="14" s="1"/>
  <c r="N77" i="14"/>
  <c r="M77" i="14"/>
  <c r="N76" i="14"/>
  <c r="P75" i="14"/>
  <c r="O75" i="14"/>
  <c r="P74" i="14"/>
  <c r="O74" i="14"/>
  <c r="P73" i="14"/>
  <c r="O73" i="14"/>
  <c r="P72" i="14"/>
  <c r="O72" i="14"/>
  <c r="P71" i="14"/>
  <c r="O71" i="14"/>
  <c r="P70" i="14"/>
  <c r="O70" i="14"/>
  <c r="P69" i="14"/>
  <c r="O69" i="14"/>
  <c r="P68" i="14"/>
  <c r="O68" i="14"/>
  <c r="P67" i="14"/>
  <c r="O67" i="14"/>
  <c r="P66" i="14"/>
  <c r="O66" i="14"/>
  <c r="P65" i="14"/>
  <c r="O65" i="14"/>
  <c r="P64" i="14"/>
  <c r="O64" i="14"/>
  <c r="P63" i="14"/>
  <c r="O63" i="14"/>
  <c r="P62" i="14"/>
  <c r="O62" i="14"/>
  <c r="P61" i="14"/>
  <c r="O61" i="14"/>
  <c r="P60" i="14"/>
  <c r="O60" i="14"/>
  <c r="P59" i="14"/>
  <c r="O59" i="14"/>
  <c r="P58" i="14"/>
  <c r="O58" i="14"/>
  <c r="P57" i="14"/>
  <c r="O57" i="14"/>
  <c r="P56" i="14"/>
  <c r="O56" i="14"/>
  <c r="P55" i="14"/>
  <c r="O55" i="14"/>
  <c r="P54" i="14"/>
  <c r="O54" i="14"/>
  <c r="P53" i="14"/>
  <c r="O53" i="14"/>
  <c r="P52" i="14"/>
  <c r="O52" i="14"/>
  <c r="P51" i="14"/>
  <c r="O51" i="14"/>
  <c r="P50" i="14"/>
  <c r="O50" i="14"/>
  <c r="P49" i="14"/>
  <c r="O49" i="14"/>
  <c r="P48" i="14"/>
  <c r="O48" i="14"/>
  <c r="P47" i="14"/>
  <c r="O47" i="14"/>
  <c r="P46" i="14"/>
  <c r="O46" i="14"/>
  <c r="P45" i="14"/>
  <c r="O45" i="14"/>
  <c r="P44" i="14"/>
  <c r="O44" i="14"/>
  <c r="P43" i="14"/>
  <c r="O43" i="14"/>
  <c r="P42" i="14"/>
  <c r="O42" i="14"/>
  <c r="P41" i="14"/>
  <c r="O41" i="14"/>
  <c r="P40" i="14"/>
  <c r="O40" i="14"/>
  <c r="P39" i="14"/>
  <c r="O39" i="14"/>
  <c r="P38" i="14"/>
  <c r="O38" i="14"/>
  <c r="P37" i="14"/>
  <c r="O37" i="14"/>
  <c r="P36" i="14"/>
  <c r="O36" i="14"/>
  <c r="P35" i="14"/>
  <c r="O35" i="14"/>
  <c r="P34" i="14"/>
  <c r="O34" i="14"/>
  <c r="P33" i="14"/>
  <c r="O33" i="14"/>
  <c r="P32" i="14"/>
  <c r="O32" i="14"/>
  <c r="P31" i="14"/>
  <c r="O31" i="14"/>
  <c r="P30" i="14"/>
  <c r="O30" i="14"/>
  <c r="P29" i="14"/>
  <c r="O29" i="14"/>
  <c r="P28" i="14"/>
  <c r="O28" i="14"/>
  <c r="P27" i="14"/>
  <c r="O27" i="14"/>
  <c r="P26" i="14"/>
  <c r="O26" i="14"/>
  <c r="P25" i="14"/>
  <c r="O25" i="14"/>
  <c r="P24" i="14"/>
  <c r="O24" i="14"/>
  <c r="P23" i="14"/>
  <c r="O23" i="14"/>
  <c r="P22" i="14"/>
  <c r="O22" i="14"/>
  <c r="P21" i="14"/>
  <c r="O21" i="14"/>
  <c r="P20" i="14"/>
  <c r="O20" i="14"/>
  <c r="P19" i="14"/>
  <c r="O19" i="14"/>
  <c r="P18" i="14"/>
  <c r="O18" i="14"/>
  <c r="P17" i="14"/>
  <c r="O17" i="14"/>
  <c r="P16" i="14"/>
  <c r="O16" i="14"/>
  <c r="P15" i="14"/>
  <c r="O15" i="14"/>
  <c r="P14" i="14"/>
  <c r="O14" i="14"/>
  <c r="P13" i="14"/>
  <c r="O13" i="14"/>
  <c r="P12" i="14"/>
  <c r="O12" i="14"/>
  <c r="O11" i="14"/>
  <c r="O10" i="14"/>
  <c r="O9" i="14"/>
  <c r="O8" i="14"/>
  <c r="O7" i="14"/>
  <c r="P6" i="14"/>
  <c r="O6" i="14"/>
  <c r="P5" i="14"/>
  <c r="O5" i="14"/>
  <c r="H5" i="14"/>
  <c r="H6" i="14" s="1"/>
  <c r="P78" i="13"/>
  <c r="P77" i="13"/>
  <c r="H12" i="5"/>
  <c r="P75" i="13"/>
  <c r="O75" i="13"/>
  <c r="P74" i="13"/>
  <c r="O74" i="13"/>
  <c r="P73" i="13"/>
  <c r="O73" i="13"/>
  <c r="P72" i="13"/>
  <c r="O72" i="13"/>
  <c r="P71" i="13"/>
  <c r="O71" i="13"/>
  <c r="P70" i="13"/>
  <c r="O70" i="13"/>
  <c r="P69" i="13"/>
  <c r="O69" i="13"/>
  <c r="P68" i="13"/>
  <c r="O68" i="13"/>
  <c r="P67" i="13"/>
  <c r="O67" i="13"/>
  <c r="P66" i="13"/>
  <c r="O66" i="13"/>
  <c r="P65" i="13"/>
  <c r="O65" i="13"/>
  <c r="P64" i="13"/>
  <c r="O64" i="13"/>
  <c r="P63" i="13"/>
  <c r="O63" i="13"/>
  <c r="P62" i="13"/>
  <c r="O62" i="13"/>
  <c r="P61" i="13"/>
  <c r="O61" i="13"/>
  <c r="P60" i="13"/>
  <c r="O60" i="13"/>
  <c r="P59" i="13"/>
  <c r="O59" i="13"/>
  <c r="P58" i="13"/>
  <c r="O58" i="13"/>
  <c r="P57" i="13"/>
  <c r="O57" i="13"/>
  <c r="P56" i="13"/>
  <c r="O56" i="13"/>
  <c r="P55" i="13"/>
  <c r="O55" i="13"/>
  <c r="P54" i="13"/>
  <c r="O54" i="13"/>
  <c r="P53" i="13"/>
  <c r="O53" i="13"/>
  <c r="P52" i="13"/>
  <c r="O52" i="13"/>
  <c r="P51" i="13"/>
  <c r="O51" i="13"/>
  <c r="P50" i="13"/>
  <c r="O50" i="13"/>
  <c r="P49" i="13"/>
  <c r="O49" i="13"/>
  <c r="P48" i="13"/>
  <c r="O48" i="13"/>
  <c r="P47" i="13"/>
  <c r="O47" i="13"/>
  <c r="P46" i="13"/>
  <c r="O46" i="13"/>
  <c r="P45" i="13"/>
  <c r="O45" i="13"/>
  <c r="P44" i="13"/>
  <c r="O44" i="13"/>
  <c r="P43" i="13"/>
  <c r="O43" i="13"/>
  <c r="P42" i="13"/>
  <c r="O42" i="13"/>
  <c r="P41" i="13"/>
  <c r="O41" i="13"/>
  <c r="P40" i="13"/>
  <c r="O40" i="13"/>
  <c r="P39" i="13"/>
  <c r="O39" i="13"/>
  <c r="P38" i="13"/>
  <c r="O38" i="13"/>
  <c r="P37" i="13"/>
  <c r="O37" i="13"/>
  <c r="P36" i="13"/>
  <c r="O36" i="13"/>
  <c r="P35" i="13"/>
  <c r="O35" i="13"/>
  <c r="P34" i="13"/>
  <c r="O34" i="13"/>
  <c r="P33" i="13"/>
  <c r="O33" i="13"/>
  <c r="P32" i="13"/>
  <c r="O32" i="13"/>
  <c r="P31" i="13"/>
  <c r="O31" i="13"/>
  <c r="P30" i="13"/>
  <c r="O30" i="13"/>
  <c r="P29" i="13"/>
  <c r="O29" i="13"/>
  <c r="P28" i="13"/>
  <c r="O28" i="13"/>
  <c r="P27" i="13"/>
  <c r="O27" i="13"/>
  <c r="P26" i="13"/>
  <c r="O26" i="13"/>
  <c r="P25" i="13"/>
  <c r="O25" i="13"/>
  <c r="P24" i="13"/>
  <c r="O24" i="13"/>
  <c r="P23" i="13"/>
  <c r="O23" i="13"/>
  <c r="P22" i="13"/>
  <c r="O22" i="13"/>
  <c r="P21" i="13"/>
  <c r="O21" i="13"/>
  <c r="P20" i="13"/>
  <c r="O20" i="13"/>
  <c r="P19" i="13"/>
  <c r="O19" i="13"/>
  <c r="P18" i="13"/>
  <c r="O18" i="13"/>
  <c r="P17" i="13"/>
  <c r="O17" i="13"/>
  <c r="P16" i="13"/>
  <c r="O16" i="13"/>
  <c r="P15" i="13"/>
  <c r="O15" i="13"/>
  <c r="P14" i="13"/>
  <c r="O14" i="13"/>
  <c r="P13" i="13"/>
  <c r="O13" i="13"/>
  <c r="P12" i="13"/>
  <c r="O12" i="13"/>
  <c r="P11" i="13"/>
  <c r="O11" i="13"/>
  <c r="P10" i="13"/>
  <c r="O10" i="13"/>
  <c r="P9" i="13"/>
  <c r="O9" i="13"/>
  <c r="P8" i="13"/>
  <c r="O8" i="13"/>
  <c r="P7" i="13"/>
  <c r="O7" i="13"/>
  <c r="P6" i="13"/>
  <c r="O6" i="13"/>
  <c r="P5" i="13"/>
  <c r="O5" i="13"/>
  <c r="H5" i="13"/>
  <c r="H6" i="13" s="1"/>
  <c r="H7" i="13" s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G12" i="5"/>
  <c r="P75" i="12"/>
  <c r="O75" i="12"/>
  <c r="P74" i="12"/>
  <c r="O74" i="12"/>
  <c r="P73" i="12"/>
  <c r="O73" i="12"/>
  <c r="P72" i="12"/>
  <c r="O72" i="12"/>
  <c r="P71" i="12"/>
  <c r="O71" i="12"/>
  <c r="P70" i="12"/>
  <c r="O70" i="12"/>
  <c r="P69" i="12"/>
  <c r="O69" i="12"/>
  <c r="P68" i="12"/>
  <c r="O68" i="12"/>
  <c r="P67" i="12"/>
  <c r="O67" i="12"/>
  <c r="P66" i="12"/>
  <c r="O66" i="12"/>
  <c r="P65" i="12"/>
  <c r="O65" i="12"/>
  <c r="P64" i="12"/>
  <c r="O64" i="12"/>
  <c r="P63" i="12"/>
  <c r="O63" i="12"/>
  <c r="P62" i="12"/>
  <c r="O62" i="12"/>
  <c r="P61" i="12"/>
  <c r="O61" i="12"/>
  <c r="P60" i="12"/>
  <c r="O60" i="12"/>
  <c r="P59" i="12"/>
  <c r="O59" i="12"/>
  <c r="P58" i="12"/>
  <c r="O58" i="12"/>
  <c r="P57" i="12"/>
  <c r="O57" i="12"/>
  <c r="P56" i="12"/>
  <c r="O56" i="12"/>
  <c r="P55" i="12"/>
  <c r="O55" i="12"/>
  <c r="P54" i="12"/>
  <c r="O54" i="12"/>
  <c r="P53" i="12"/>
  <c r="O53" i="12"/>
  <c r="P52" i="12"/>
  <c r="O52" i="12"/>
  <c r="P51" i="12"/>
  <c r="O51" i="12"/>
  <c r="P50" i="12"/>
  <c r="O50" i="12"/>
  <c r="P49" i="12"/>
  <c r="O49" i="12"/>
  <c r="P48" i="12"/>
  <c r="O48" i="12"/>
  <c r="P47" i="12"/>
  <c r="O47" i="12"/>
  <c r="P46" i="12"/>
  <c r="O46" i="12"/>
  <c r="P45" i="12"/>
  <c r="O45" i="12"/>
  <c r="P44" i="12"/>
  <c r="O44" i="12"/>
  <c r="P43" i="12"/>
  <c r="O43" i="12"/>
  <c r="P42" i="12"/>
  <c r="O42" i="12"/>
  <c r="P41" i="12"/>
  <c r="O41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O13" i="12"/>
  <c r="P12" i="12"/>
  <c r="O12" i="12"/>
  <c r="P11" i="12"/>
  <c r="O11" i="12"/>
  <c r="P10" i="12"/>
  <c r="O10" i="12"/>
  <c r="P9" i="12"/>
  <c r="O9" i="12"/>
  <c r="P8" i="12"/>
  <c r="O8" i="12"/>
  <c r="P7" i="12"/>
  <c r="O7" i="12"/>
  <c r="P6" i="12"/>
  <c r="O6" i="12"/>
  <c r="P5" i="12"/>
  <c r="O5" i="12"/>
  <c r="H5" i="12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B10" i="5"/>
  <c r="A10" i="5"/>
  <c r="B9" i="5"/>
  <c r="A9" i="5"/>
  <c r="B8" i="5"/>
  <c r="A8" i="5"/>
  <c r="B7" i="5"/>
  <c r="A7" i="5"/>
  <c r="O22" i="11"/>
  <c r="P22" i="11"/>
  <c r="O23" i="11"/>
  <c r="P23" i="11"/>
  <c r="P24" i="11"/>
  <c r="P25" i="11"/>
  <c r="P26" i="11"/>
  <c r="P27" i="11"/>
  <c r="P28" i="11"/>
  <c r="P29" i="11"/>
  <c r="P30" i="11"/>
  <c r="P31" i="11"/>
  <c r="P32" i="11"/>
  <c r="P33" i="11"/>
  <c r="N80" i="11"/>
  <c r="M80" i="11"/>
  <c r="O80" i="11" s="1"/>
  <c r="N79" i="11"/>
  <c r="M79" i="11"/>
  <c r="O79" i="11" s="1"/>
  <c r="N78" i="11"/>
  <c r="M78" i="11"/>
  <c r="O78" i="11" s="1"/>
  <c r="N77" i="11"/>
  <c r="M77" i="11"/>
  <c r="N76" i="11"/>
  <c r="L3" i="11" s="1"/>
  <c r="P75" i="11"/>
  <c r="O75" i="11"/>
  <c r="P74" i="11"/>
  <c r="O74" i="11"/>
  <c r="P73" i="11"/>
  <c r="O73" i="11"/>
  <c r="P72" i="11"/>
  <c r="O72" i="11"/>
  <c r="P71" i="11"/>
  <c r="O71" i="11"/>
  <c r="P70" i="11"/>
  <c r="O70" i="11"/>
  <c r="P69" i="11"/>
  <c r="O69" i="11"/>
  <c r="P68" i="11"/>
  <c r="O68" i="11"/>
  <c r="P67" i="11"/>
  <c r="O67" i="11"/>
  <c r="P66" i="11"/>
  <c r="O66" i="11"/>
  <c r="P65" i="11"/>
  <c r="O65" i="11"/>
  <c r="P64" i="11"/>
  <c r="O64" i="11"/>
  <c r="P63" i="11"/>
  <c r="O63" i="11"/>
  <c r="P62" i="11"/>
  <c r="O62" i="11"/>
  <c r="P61" i="11"/>
  <c r="O61" i="11"/>
  <c r="P60" i="11"/>
  <c r="O60" i="11"/>
  <c r="P59" i="11"/>
  <c r="O59" i="11"/>
  <c r="P58" i="11"/>
  <c r="O58" i="11"/>
  <c r="P57" i="11"/>
  <c r="O57" i="11"/>
  <c r="P56" i="11"/>
  <c r="O56" i="11"/>
  <c r="P55" i="11"/>
  <c r="O55" i="11"/>
  <c r="P54" i="11"/>
  <c r="O54" i="11"/>
  <c r="P53" i="11"/>
  <c r="O53" i="11"/>
  <c r="P52" i="11"/>
  <c r="O52" i="11"/>
  <c r="P51" i="11"/>
  <c r="O51" i="11"/>
  <c r="P50" i="11"/>
  <c r="O50" i="11"/>
  <c r="P49" i="11"/>
  <c r="O49" i="11"/>
  <c r="P48" i="11"/>
  <c r="O48" i="11"/>
  <c r="P47" i="11"/>
  <c r="O47" i="11"/>
  <c r="P46" i="11"/>
  <c r="O46" i="11"/>
  <c r="P45" i="11"/>
  <c r="O45" i="11"/>
  <c r="P44" i="11"/>
  <c r="O44" i="11"/>
  <c r="P43" i="11"/>
  <c r="O43" i="11"/>
  <c r="P42" i="11"/>
  <c r="O42" i="11"/>
  <c r="P41" i="11"/>
  <c r="O41" i="11"/>
  <c r="P40" i="11"/>
  <c r="O40" i="11"/>
  <c r="P39" i="11"/>
  <c r="O39" i="11"/>
  <c r="P38" i="11"/>
  <c r="O38" i="11"/>
  <c r="P37" i="11"/>
  <c r="O37" i="11"/>
  <c r="P36" i="11"/>
  <c r="O36" i="11"/>
  <c r="P35" i="11"/>
  <c r="O35" i="11"/>
  <c r="P34" i="11"/>
  <c r="O34" i="11"/>
  <c r="O33" i="11"/>
  <c r="O32" i="11"/>
  <c r="O31" i="11"/>
  <c r="O30" i="11"/>
  <c r="O29" i="11"/>
  <c r="O28" i="11"/>
  <c r="O27" i="11"/>
  <c r="O26" i="11"/>
  <c r="O25" i="11"/>
  <c r="O24" i="11"/>
  <c r="P21" i="11"/>
  <c r="O21" i="11"/>
  <c r="P20" i="11"/>
  <c r="O20" i="11"/>
  <c r="P19" i="11"/>
  <c r="O19" i="11"/>
  <c r="P18" i="11"/>
  <c r="O18" i="11"/>
  <c r="P17" i="11"/>
  <c r="O17" i="11"/>
  <c r="P16" i="11"/>
  <c r="O16" i="11"/>
  <c r="P15" i="11"/>
  <c r="O15" i="11"/>
  <c r="P14" i="11"/>
  <c r="O14" i="11"/>
  <c r="P13" i="11"/>
  <c r="O13" i="11"/>
  <c r="P12" i="11"/>
  <c r="O12" i="11"/>
  <c r="P11" i="11"/>
  <c r="O11" i="11"/>
  <c r="P10" i="11"/>
  <c r="O10" i="11"/>
  <c r="P9" i="11"/>
  <c r="O9" i="11"/>
  <c r="O8" i="11"/>
  <c r="O7" i="11"/>
  <c r="P6" i="11"/>
  <c r="O6" i="11"/>
  <c r="P5" i="11"/>
  <c r="O5" i="11"/>
  <c r="H5" i="11"/>
  <c r="C10" i="5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N80" i="10"/>
  <c r="M80" i="10"/>
  <c r="P80" i="10" s="1"/>
  <c r="N79" i="10"/>
  <c r="M79" i="10"/>
  <c r="P79" i="10" s="1"/>
  <c r="N78" i="10"/>
  <c r="M78" i="10"/>
  <c r="P78" i="10" s="1"/>
  <c r="N77" i="10"/>
  <c r="M77" i="10"/>
  <c r="N76" i="10"/>
  <c r="L3" i="10" s="1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P8" i="10"/>
  <c r="P7" i="10"/>
  <c r="P6" i="10"/>
  <c r="P5" i="10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M80" i="9"/>
  <c r="L80" i="9"/>
  <c r="M79" i="9"/>
  <c r="L79" i="9"/>
  <c r="M78" i="9"/>
  <c r="L78" i="9"/>
  <c r="M77" i="9"/>
  <c r="K3" i="9" s="1"/>
  <c r="L77" i="9"/>
  <c r="M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5" i="9"/>
  <c r="N5" i="9"/>
  <c r="G5" i="9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M80" i="8"/>
  <c r="L80" i="8"/>
  <c r="M79" i="8"/>
  <c r="L79" i="8"/>
  <c r="O78" i="8"/>
  <c r="M78" i="8"/>
  <c r="L78" i="8"/>
  <c r="J3" i="8" s="1"/>
  <c r="O77" i="8"/>
  <c r="M77" i="8"/>
  <c r="L77" i="8"/>
  <c r="O76" i="8"/>
  <c r="M76" i="8"/>
  <c r="K3" i="8" s="1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N5" i="8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B6" i="5"/>
  <c r="A6" i="5"/>
  <c r="L3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P23" i="7"/>
  <c r="O23" i="7"/>
  <c r="P22" i="7"/>
  <c r="O22" i="7"/>
  <c r="P21" i="7"/>
  <c r="O21" i="7"/>
  <c r="P20" i="7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10" i="7"/>
  <c r="O10" i="7"/>
  <c r="P9" i="7"/>
  <c r="O9" i="7"/>
  <c r="P8" i="7"/>
  <c r="O8" i="7"/>
  <c r="P7" i="7"/>
  <c r="O7" i="7"/>
  <c r="P6" i="7"/>
  <c r="O6" i="7"/>
  <c r="P5" i="7"/>
  <c r="O5" i="7"/>
  <c r="H5" i="7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G6" i="5"/>
  <c r="N8" i="6"/>
  <c r="N9" i="6"/>
  <c r="N10" i="6"/>
  <c r="N11" i="6"/>
  <c r="N12" i="6"/>
  <c r="N13" i="6"/>
  <c r="N14" i="6"/>
  <c r="N15" i="6"/>
  <c r="O8" i="6"/>
  <c r="O9" i="6"/>
  <c r="O10" i="6"/>
  <c r="O11" i="6"/>
  <c r="O12" i="6"/>
  <c r="O13" i="6"/>
  <c r="O14" i="6"/>
  <c r="O15" i="6"/>
  <c r="O16" i="6"/>
  <c r="O17" i="6"/>
  <c r="N7" i="6"/>
  <c r="B5" i="5"/>
  <c r="A5" i="5"/>
  <c r="M80" i="6"/>
  <c r="L80" i="6"/>
  <c r="O80" i="6" s="1"/>
  <c r="M79" i="6"/>
  <c r="L79" i="6"/>
  <c r="O79" i="6" s="1"/>
  <c r="M78" i="6"/>
  <c r="L78" i="6"/>
  <c r="O78" i="6" s="1"/>
  <c r="M77" i="6"/>
  <c r="L77" i="6"/>
  <c r="M76" i="6"/>
  <c r="O76" i="6" s="1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O24" i="6"/>
  <c r="N24" i="6"/>
  <c r="O23" i="6"/>
  <c r="N23" i="6"/>
  <c r="O22" i="6"/>
  <c r="N22" i="6"/>
  <c r="O21" i="6"/>
  <c r="N21" i="6"/>
  <c r="O20" i="6"/>
  <c r="N20" i="6"/>
  <c r="O19" i="6"/>
  <c r="N19" i="6"/>
  <c r="O18" i="6"/>
  <c r="N18" i="6"/>
  <c r="N17" i="6"/>
  <c r="N16" i="6"/>
  <c r="O7" i="6"/>
  <c r="O6" i="6"/>
  <c r="N6" i="6"/>
  <c r="O5" i="6"/>
  <c r="N5" i="6"/>
  <c r="G5" i="6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5" i="5"/>
  <c r="C5" i="5"/>
  <c r="B4" i="5"/>
  <c r="A4" i="5"/>
  <c r="B3" i="5"/>
  <c r="A3" i="5"/>
  <c r="L3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P7" i="3"/>
  <c r="O7" i="3"/>
  <c r="O6" i="3"/>
  <c r="O5" i="3"/>
  <c r="Q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5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8" i="1"/>
  <c r="P9" i="1"/>
  <c r="P7" i="1"/>
  <c r="N76" i="1"/>
  <c r="L3" i="1" s="1"/>
  <c r="N77" i="1"/>
  <c r="N78" i="1"/>
  <c r="N79" i="1"/>
  <c r="N80" i="1"/>
  <c r="H6" i="11" l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O77" i="11"/>
  <c r="K3" i="11"/>
  <c r="O77" i="6"/>
  <c r="J3" i="6"/>
  <c r="H5" i="5" s="1"/>
  <c r="H24" i="12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O76" i="13"/>
  <c r="H3" i="12"/>
  <c r="E11" i="5" s="1"/>
  <c r="D11" i="5"/>
  <c r="L3" i="13"/>
  <c r="I12" i="5" s="1"/>
  <c r="J12" i="5" s="1"/>
  <c r="H10" i="5"/>
  <c r="N80" i="8"/>
  <c r="H3" i="6"/>
  <c r="F5" i="5" s="1"/>
  <c r="K3" i="6"/>
  <c r="I5" i="5" s="1"/>
  <c r="O76" i="3"/>
  <c r="H3" i="7"/>
  <c r="H5" i="3"/>
  <c r="H7" i="14"/>
  <c r="H3" i="13"/>
  <c r="E12" i="5" s="1"/>
  <c r="O77" i="12"/>
  <c r="O78" i="12"/>
  <c r="O79" i="12"/>
  <c r="O80" i="12"/>
  <c r="H3" i="3"/>
  <c r="G4" i="5"/>
  <c r="O79" i="8"/>
  <c r="N76" i="8"/>
  <c r="H8" i="5"/>
  <c r="H3" i="9"/>
  <c r="F8" i="5" s="1"/>
  <c r="N76" i="9"/>
  <c r="G10" i="5"/>
  <c r="P76" i="12"/>
  <c r="O76" i="12"/>
  <c r="O77" i="14"/>
  <c r="H13" i="5"/>
  <c r="M230" i="14"/>
  <c r="O230" i="14" s="1"/>
  <c r="G13" i="5"/>
  <c r="G3" i="15"/>
  <c r="E14" i="5" s="1"/>
  <c r="C14" i="5"/>
  <c r="H4" i="5"/>
  <c r="I6" i="5"/>
  <c r="O76" i="10"/>
  <c r="P76" i="10"/>
  <c r="O79" i="7"/>
  <c r="G3" i="8"/>
  <c r="O80" i="8"/>
  <c r="P77" i="10"/>
  <c r="I3" i="10" s="1"/>
  <c r="H9" i="5"/>
  <c r="P76" i="11"/>
  <c r="O76" i="11"/>
  <c r="G11" i="5"/>
  <c r="P77" i="11"/>
  <c r="P79" i="11"/>
  <c r="P77" i="12"/>
  <c r="P79" i="12"/>
  <c r="O77" i="13"/>
  <c r="O78" i="13"/>
  <c r="O79" i="13"/>
  <c r="O80" i="13"/>
  <c r="P76" i="14"/>
  <c r="O76" i="14"/>
  <c r="O77" i="15"/>
  <c r="J3" i="15"/>
  <c r="H14" i="5" s="1"/>
  <c r="P77" i="14"/>
  <c r="P79" i="14"/>
  <c r="P81" i="14"/>
  <c r="P83" i="14"/>
  <c r="P85" i="14"/>
  <c r="P87" i="14"/>
  <c r="P89" i="14"/>
  <c r="P91" i="14"/>
  <c r="P93" i="14"/>
  <c r="P95" i="14"/>
  <c r="P97" i="14"/>
  <c r="P99" i="14"/>
  <c r="P101" i="14"/>
  <c r="P105" i="14"/>
  <c r="P107" i="14"/>
  <c r="P109" i="14"/>
  <c r="P111" i="14"/>
  <c r="P113" i="14"/>
  <c r="P115" i="14"/>
  <c r="P117" i="14"/>
  <c r="P119" i="14"/>
  <c r="O89" i="15"/>
  <c r="O91" i="15"/>
  <c r="O93" i="15"/>
  <c r="O95" i="15"/>
  <c r="O97" i="15"/>
  <c r="O99" i="15"/>
  <c r="O101" i="15"/>
  <c r="O103" i="15"/>
  <c r="O105" i="15"/>
  <c r="O107" i="15"/>
  <c r="O109" i="15"/>
  <c r="O111" i="15"/>
  <c r="O113" i="15"/>
  <c r="O115" i="15"/>
  <c r="O117" i="15"/>
  <c r="O119" i="15"/>
  <c r="P76" i="1"/>
  <c r="C13" i="5"/>
  <c r="O76" i="15"/>
  <c r="N77" i="15"/>
  <c r="O78" i="15"/>
  <c r="N79" i="15"/>
  <c r="O80" i="15"/>
  <c r="N81" i="15"/>
  <c r="O82" i="15"/>
  <c r="N83" i="15"/>
  <c r="O84" i="15"/>
  <c r="N85" i="15"/>
  <c r="O86" i="15"/>
  <c r="N87" i="15"/>
  <c r="O88" i="15"/>
  <c r="O90" i="15"/>
  <c r="O92" i="15"/>
  <c r="O94" i="15"/>
  <c r="O96" i="15"/>
  <c r="O98" i="15"/>
  <c r="O100" i="15"/>
  <c r="O102" i="15"/>
  <c r="O104" i="15"/>
  <c r="O106" i="15"/>
  <c r="O108" i="15"/>
  <c r="O110" i="15"/>
  <c r="O112" i="15"/>
  <c r="O114" i="15"/>
  <c r="O116" i="15"/>
  <c r="O118" i="15"/>
  <c r="N119" i="15"/>
  <c r="O120" i="15"/>
  <c r="N121" i="15"/>
  <c r="N123" i="15"/>
  <c r="N125" i="15"/>
  <c r="N127" i="15"/>
  <c r="N129" i="15"/>
  <c r="N131" i="15"/>
  <c r="N133" i="15"/>
  <c r="N135" i="15"/>
  <c r="N137" i="15"/>
  <c r="N139" i="15"/>
  <c r="N141" i="15"/>
  <c r="N143" i="15"/>
  <c r="N145" i="15"/>
  <c r="N147" i="15"/>
  <c r="N149" i="15"/>
  <c r="N151" i="15"/>
  <c r="N153" i="15"/>
  <c r="N155" i="15"/>
  <c r="N157" i="15"/>
  <c r="N159" i="15"/>
  <c r="N161" i="15"/>
  <c r="N163" i="15"/>
  <c r="N165" i="15"/>
  <c r="N167" i="15"/>
  <c r="N169" i="15"/>
  <c r="N171" i="15"/>
  <c r="N173" i="15"/>
  <c r="N175" i="15"/>
  <c r="N177" i="15"/>
  <c r="N179" i="15"/>
  <c r="N181" i="15"/>
  <c r="N183" i="15"/>
  <c r="N185" i="15"/>
  <c r="N187" i="15"/>
  <c r="N189" i="15"/>
  <c r="N191" i="15"/>
  <c r="N193" i="15"/>
  <c r="N195" i="15"/>
  <c r="N197" i="15"/>
  <c r="N199" i="15"/>
  <c r="N201" i="15"/>
  <c r="N203" i="15"/>
  <c r="N205" i="15"/>
  <c r="N207" i="15"/>
  <c r="N209" i="15"/>
  <c r="N211" i="15"/>
  <c r="N213" i="15"/>
  <c r="N215" i="15"/>
  <c r="N217" i="15"/>
  <c r="N219" i="15"/>
  <c r="N221" i="15"/>
  <c r="N223" i="15"/>
  <c r="N225" i="15"/>
  <c r="N227" i="15"/>
  <c r="M230" i="15"/>
  <c r="K3" i="15" s="1"/>
  <c r="I14" i="5" s="1"/>
  <c r="N118" i="15"/>
  <c r="N120" i="15"/>
  <c r="N122" i="15"/>
  <c r="N124" i="15"/>
  <c r="N126" i="15"/>
  <c r="N128" i="15"/>
  <c r="N130" i="15"/>
  <c r="N132" i="15"/>
  <c r="N134" i="15"/>
  <c r="N136" i="15"/>
  <c r="N138" i="15"/>
  <c r="N140" i="15"/>
  <c r="N142" i="15"/>
  <c r="N144" i="15"/>
  <c r="N146" i="15"/>
  <c r="N148" i="15"/>
  <c r="N150" i="15"/>
  <c r="N152" i="15"/>
  <c r="N154" i="15"/>
  <c r="N156" i="15"/>
  <c r="N158" i="15"/>
  <c r="N160" i="15"/>
  <c r="N162" i="15"/>
  <c r="N164" i="15"/>
  <c r="N166" i="15"/>
  <c r="N168" i="15"/>
  <c r="N170" i="15"/>
  <c r="N172" i="15"/>
  <c r="N174" i="15"/>
  <c r="N176" i="15"/>
  <c r="N178" i="15"/>
  <c r="N180" i="15"/>
  <c r="N182" i="15"/>
  <c r="N184" i="15"/>
  <c r="N186" i="15"/>
  <c r="N188" i="15"/>
  <c r="N190" i="15"/>
  <c r="N192" i="15"/>
  <c r="N194" i="15"/>
  <c r="N196" i="15"/>
  <c r="N198" i="15"/>
  <c r="N200" i="15"/>
  <c r="N202" i="15"/>
  <c r="N204" i="15"/>
  <c r="N206" i="15"/>
  <c r="N208" i="15"/>
  <c r="N210" i="15"/>
  <c r="N212" i="15"/>
  <c r="N214" i="15"/>
  <c r="N216" i="15"/>
  <c r="N218" i="15"/>
  <c r="N220" i="15"/>
  <c r="N222" i="15"/>
  <c r="N224" i="15"/>
  <c r="N226" i="15"/>
  <c r="C12" i="5"/>
  <c r="C11" i="5"/>
  <c r="P78" i="14"/>
  <c r="P80" i="14"/>
  <c r="P82" i="14"/>
  <c r="P84" i="14"/>
  <c r="P86" i="14"/>
  <c r="P88" i="14"/>
  <c r="P90" i="14"/>
  <c r="P92" i="14"/>
  <c r="P94" i="14"/>
  <c r="P96" i="14"/>
  <c r="P98" i="14"/>
  <c r="P100" i="14"/>
  <c r="P102" i="14"/>
  <c r="O103" i="14"/>
  <c r="P104" i="14"/>
  <c r="P106" i="14"/>
  <c r="P108" i="14"/>
  <c r="P110" i="14"/>
  <c r="P112" i="14"/>
  <c r="P114" i="14"/>
  <c r="P116" i="14"/>
  <c r="P118" i="14"/>
  <c r="O119" i="14"/>
  <c r="P120" i="14"/>
  <c r="O121" i="14"/>
  <c r="O123" i="14"/>
  <c r="O125" i="14"/>
  <c r="O127" i="14"/>
  <c r="O129" i="14"/>
  <c r="O131" i="14"/>
  <c r="O133" i="14"/>
  <c r="O135" i="14"/>
  <c r="O137" i="14"/>
  <c r="O139" i="14"/>
  <c r="O141" i="14"/>
  <c r="O143" i="14"/>
  <c r="O145" i="14"/>
  <c r="O147" i="14"/>
  <c r="O149" i="14"/>
  <c r="O151" i="14"/>
  <c r="O153" i="14"/>
  <c r="O155" i="14"/>
  <c r="O157" i="14"/>
  <c r="O159" i="14"/>
  <c r="O161" i="14"/>
  <c r="O163" i="14"/>
  <c r="O165" i="14"/>
  <c r="O167" i="14"/>
  <c r="O169" i="14"/>
  <c r="O171" i="14"/>
  <c r="O173" i="14"/>
  <c r="O175" i="14"/>
  <c r="O177" i="14"/>
  <c r="O179" i="14"/>
  <c r="O181" i="14"/>
  <c r="O183" i="14"/>
  <c r="O185" i="14"/>
  <c r="O187" i="14"/>
  <c r="O189" i="14"/>
  <c r="O191" i="14"/>
  <c r="O193" i="14"/>
  <c r="O195" i="14"/>
  <c r="O197" i="14"/>
  <c r="O199" i="14"/>
  <c r="O201" i="14"/>
  <c r="O203" i="14"/>
  <c r="O205" i="14"/>
  <c r="O207" i="14"/>
  <c r="O209" i="14"/>
  <c r="O211" i="14"/>
  <c r="O213" i="14"/>
  <c r="O215" i="14"/>
  <c r="O217" i="14"/>
  <c r="O219" i="14"/>
  <c r="O221" i="14"/>
  <c r="O223" i="14"/>
  <c r="O225" i="14"/>
  <c r="O227" i="14"/>
  <c r="N230" i="14"/>
  <c r="I13" i="5" s="1"/>
  <c r="O118" i="14"/>
  <c r="O120" i="14"/>
  <c r="O122" i="14"/>
  <c r="O124" i="14"/>
  <c r="O126" i="14"/>
  <c r="O128" i="14"/>
  <c r="O130" i="14"/>
  <c r="O132" i="14"/>
  <c r="O134" i="14"/>
  <c r="O136" i="14"/>
  <c r="O138" i="14"/>
  <c r="O140" i="14"/>
  <c r="O142" i="14"/>
  <c r="O144" i="14"/>
  <c r="O146" i="14"/>
  <c r="O148" i="14"/>
  <c r="O150" i="14"/>
  <c r="O152" i="14"/>
  <c r="O154" i="14"/>
  <c r="O156" i="14"/>
  <c r="O158" i="14"/>
  <c r="O160" i="14"/>
  <c r="O162" i="14"/>
  <c r="O164" i="14"/>
  <c r="O166" i="14"/>
  <c r="O168" i="14"/>
  <c r="O170" i="14"/>
  <c r="O172" i="14"/>
  <c r="O174" i="14"/>
  <c r="O176" i="14"/>
  <c r="O178" i="14"/>
  <c r="O180" i="14"/>
  <c r="O182" i="14"/>
  <c r="O184" i="14"/>
  <c r="O186" i="14"/>
  <c r="O188" i="14"/>
  <c r="O190" i="14"/>
  <c r="O192" i="14"/>
  <c r="O194" i="14"/>
  <c r="O196" i="14"/>
  <c r="O198" i="14"/>
  <c r="O200" i="14"/>
  <c r="O202" i="14"/>
  <c r="O204" i="14"/>
  <c r="O206" i="14"/>
  <c r="O208" i="14"/>
  <c r="O210" i="14"/>
  <c r="O212" i="14"/>
  <c r="O214" i="14"/>
  <c r="O216" i="14"/>
  <c r="O218" i="14"/>
  <c r="O220" i="14"/>
  <c r="O222" i="14"/>
  <c r="O224" i="14"/>
  <c r="O226" i="14"/>
  <c r="I3" i="13"/>
  <c r="P78" i="12"/>
  <c r="P80" i="12"/>
  <c r="I11" i="5"/>
  <c r="H3" i="11"/>
  <c r="P78" i="11"/>
  <c r="P80" i="11"/>
  <c r="I10" i="5"/>
  <c r="H3" i="10"/>
  <c r="O77" i="10"/>
  <c r="O79" i="10"/>
  <c r="I9" i="5"/>
  <c r="O78" i="10"/>
  <c r="O80" i="10"/>
  <c r="G3" i="9"/>
  <c r="B3" i="9" s="1"/>
  <c r="N77" i="9"/>
  <c r="N79" i="9"/>
  <c r="I8" i="5"/>
  <c r="N78" i="9"/>
  <c r="N80" i="9"/>
  <c r="C6" i="5"/>
  <c r="N78" i="8"/>
  <c r="N77" i="8"/>
  <c r="N79" i="8"/>
  <c r="I3" i="7"/>
  <c r="O76" i="7"/>
  <c r="H6" i="5"/>
  <c r="O77" i="7"/>
  <c r="O78" i="7"/>
  <c r="O80" i="7"/>
  <c r="G3" i="6"/>
  <c r="B3" i="6" s="1"/>
  <c r="N77" i="6"/>
  <c r="N79" i="6"/>
  <c r="N76" i="6"/>
  <c r="N78" i="6"/>
  <c r="N80" i="6"/>
  <c r="O8" i="3"/>
  <c r="C4" i="5"/>
  <c r="O77" i="3"/>
  <c r="O79" i="3"/>
  <c r="I4" i="5"/>
  <c r="O78" i="3"/>
  <c r="O80" i="3"/>
  <c r="H20" i="11" l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I3" i="11"/>
  <c r="F10" i="5" s="1"/>
  <c r="J6" i="5"/>
  <c r="H39" i="12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I3" i="12"/>
  <c r="F11" i="5" s="1"/>
  <c r="E6" i="5"/>
  <c r="J4" i="5"/>
  <c r="J5" i="5"/>
  <c r="J14" i="5"/>
  <c r="B3" i="13"/>
  <c r="F9" i="5"/>
  <c r="J8" i="5"/>
  <c r="E4" i="5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P6" i="3"/>
  <c r="B3" i="12"/>
  <c r="F6" i="5"/>
  <c r="H7" i="5"/>
  <c r="I7" i="5"/>
  <c r="J13" i="5"/>
  <c r="H11" i="5"/>
  <c r="J11" i="5" s="1"/>
  <c r="J9" i="5"/>
  <c r="B3" i="8"/>
  <c r="E7" i="5"/>
  <c r="E10" i="5"/>
  <c r="J10" i="5"/>
  <c r="E9" i="5"/>
  <c r="E8" i="5"/>
  <c r="H3" i="15"/>
  <c r="F14" i="5" s="1"/>
  <c r="F12" i="5"/>
  <c r="E5" i="5"/>
  <c r="J7" i="5" l="1"/>
  <c r="I3" i="3"/>
  <c r="F4" i="5" s="1"/>
  <c r="P8" i="14"/>
  <c r="H8" i="14"/>
  <c r="H9" i="14" l="1"/>
  <c r="P9" i="14" l="1"/>
  <c r="H10" i="14"/>
  <c r="P10" i="14"/>
  <c r="G3" i="5"/>
  <c r="G15" i="5" s="1"/>
  <c r="G17" i="5" s="1"/>
  <c r="H11" i="14" l="1"/>
  <c r="H12" i="14" s="1"/>
  <c r="H13" i="14" s="1"/>
  <c r="H14" i="14" s="1"/>
  <c r="H15" i="14" s="1"/>
  <c r="H16" i="14" s="1"/>
  <c r="H17" i="14" s="1"/>
  <c r="H18" i="14" s="1"/>
  <c r="H19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1" i="14" s="1"/>
  <c r="H42" i="14" s="1"/>
  <c r="H44" i="14" s="1"/>
  <c r="H45" i="14" s="1"/>
  <c r="H46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H71" i="14" s="1"/>
  <c r="H72" i="14" s="1"/>
  <c r="H73" i="14" s="1"/>
  <c r="H74" i="14" s="1"/>
  <c r="H75" i="14" s="1"/>
  <c r="H76" i="14" s="1"/>
  <c r="H77" i="14" s="1"/>
  <c r="H78" i="14" s="1"/>
  <c r="H79" i="14" s="1"/>
  <c r="H80" i="14" s="1"/>
  <c r="H81" i="14" s="1"/>
  <c r="H82" i="14" s="1"/>
  <c r="H83" i="14" s="1"/>
  <c r="H84" i="14" s="1"/>
  <c r="H85" i="14" s="1"/>
  <c r="H86" i="14" s="1"/>
  <c r="H87" i="14" s="1"/>
  <c r="H88" i="14" s="1"/>
  <c r="H89" i="14" s="1"/>
  <c r="H90" i="14" s="1"/>
  <c r="H91" i="14" s="1"/>
  <c r="H92" i="14" s="1"/>
  <c r="H93" i="14" s="1"/>
  <c r="H94" i="14" s="1"/>
  <c r="H95" i="14" s="1"/>
  <c r="H96" i="14" s="1"/>
  <c r="H97" i="14" s="1"/>
  <c r="H98" i="14" s="1"/>
  <c r="H99" i="14" s="1"/>
  <c r="H100" i="14" s="1"/>
  <c r="H101" i="14" s="1"/>
  <c r="H102" i="14" s="1"/>
  <c r="H103" i="14" s="1"/>
  <c r="H104" i="14" s="1"/>
  <c r="H105" i="14" s="1"/>
  <c r="H106" i="14" s="1"/>
  <c r="H107" i="14" s="1"/>
  <c r="H108" i="14" s="1"/>
  <c r="H109" i="14" s="1"/>
  <c r="H110" i="14" s="1"/>
  <c r="H111" i="14" s="1"/>
  <c r="H112" i="14" s="1"/>
  <c r="H113" i="14" s="1"/>
  <c r="H114" i="14" s="1"/>
  <c r="H115" i="14" s="1"/>
  <c r="H116" i="14" s="1"/>
  <c r="H117" i="14" s="1"/>
  <c r="H118" i="14" s="1"/>
  <c r="H119" i="14" s="1"/>
  <c r="H120" i="14" s="1"/>
  <c r="H121" i="14" s="1"/>
  <c r="H122" i="14" s="1"/>
  <c r="H123" i="14" s="1"/>
  <c r="H124" i="14" s="1"/>
  <c r="H125" i="14" s="1"/>
  <c r="H126" i="14" s="1"/>
  <c r="H127" i="14" s="1"/>
  <c r="H128" i="14" s="1"/>
  <c r="H129" i="14" s="1"/>
  <c r="H130" i="14" s="1"/>
  <c r="H131" i="14" s="1"/>
  <c r="H132" i="14" s="1"/>
  <c r="H133" i="14" s="1"/>
  <c r="H134" i="14" s="1"/>
  <c r="H135" i="14" s="1"/>
  <c r="H136" i="14" s="1"/>
  <c r="H137" i="14" s="1"/>
  <c r="H138" i="14" s="1"/>
  <c r="H139" i="14" s="1"/>
  <c r="H140" i="14" s="1"/>
  <c r="H141" i="14" s="1"/>
  <c r="H142" i="14" s="1"/>
  <c r="H143" i="14" s="1"/>
  <c r="H144" i="14" s="1"/>
  <c r="H145" i="14" s="1"/>
  <c r="H146" i="14" s="1"/>
  <c r="H147" i="14" s="1"/>
  <c r="H148" i="14" s="1"/>
  <c r="H149" i="14" s="1"/>
  <c r="H150" i="14" s="1"/>
  <c r="H151" i="14" s="1"/>
  <c r="H152" i="14" s="1"/>
  <c r="H153" i="14" s="1"/>
  <c r="H154" i="14" s="1"/>
  <c r="H155" i="14" s="1"/>
  <c r="H156" i="14" s="1"/>
  <c r="H157" i="14" s="1"/>
  <c r="H158" i="14" s="1"/>
  <c r="H159" i="14" s="1"/>
  <c r="H160" i="14" s="1"/>
  <c r="H161" i="14" s="1"/>
  <c r="H162" i="14" s="1"/>
  <c r="H163" i="14" s="1"/>
  <c r="H164" i="14" s="1"/>
  <c r="H165" i="14" s="1"/>
  <c r="H166" i="14" s="1"/>
  <c r="H167" i="14" s="1"/>
  <c r="H168" i="14" s="1"/>
  <c r="H169" i="14" s="1"/>
  <c r="H170" i="14" s="1"/>
  <c r="H171" i="14" s="1"/>
  <c r="H172" i="14" s="1"/>
  <c r="H173" i="14" s="1"/>
  <c r="H174" i="14" s="1"/>
  <c r="H175" i="14" s="1"/>
  <c r="H176" i="14" s="1"/>
  <c r="H177" i="14" s="1"/>
  <c r="H178" i="14" s="1"/>
  <c r="H179" i="14" s="1"/>
  <c r="H180" i="14" s="1"/>
  <c r="H181" i="14" s="1"/>
  <c r="H182" i="14" s="1"/>
  <c r="H183" i="14" s="1"/>
  <c r="H184" i="14" s="1"/>
  <c r="H185" i="14" s="1"/>
  <c r="H186" i="14" s="1"/>
  <c r="H187" i="14" s="1"/>
  <c r="H188" i="14" s="1"/>
  <c r="H189" i="14" s="1"/>
  <c r="H190" i="14" s="1"/>
  <c r="H191" i="14" s="1"/>
  <c r="H192" i="14" s="1"/>
  <c r="H193" i="14" s="1"/>
  <c r="H194" i="14" s="1"/>
  <c r="H195" i="14" s="1"/>
  <c r="H196" i="14" s="1"/>
  <c r="H197" i="14" s="1"/>
  <c r="H198" i="14" s="1"/>
  <c r="H199" i="14" s="1"/>
  <c r="H200" i="14" s="1"/>
  <c r="H201" i="14" s="1"/>
  <c r="H202" i="14" s="1"/>
  <c r="H203" i="14" s="1"/>
  <c r="H204" i="14" s="1"/>
  <c r="H205" i="14" s="1"/>
  <c r="H206" i="14" s="1"/>
  <c r="H207" i="14" s="1"/>
  <c r="H208" i="14" s="1"/>
  <c r="H209" i="14" s="1"/>
  <c r="H210" i="14" s="1"/>
  <c r="H211" i="14" s="1"/>
  <c r="H212" i="14" s="1"/>
  <c r="H213" i="14" s="1"/>
  <c r="H214" i="14" s="1"/>
  <c r="H215" i="14" s="1"/>
  <c r="H216" i="14" s="1"/>
  <c r="H217" i="14" s="1"/>
  <c r="H218" i="14" s="1"/>
  <c r="H219" i="14" s="1"/>
  <c r="H220" i="14" s="1"/>
  <c r="H221" i="14" s="1"/>
  <c r="H222" i="14" s="1"/>
  <c r="H223" i="14" s="1"/>
  <c r="H224" i="14" s="1"/>
  <c r="H225" i="14" s="1"/>
  <c r="H226" i="14" s="1"/>
  <c r="H227" i="14" s="1"/>
  <c r="H228" i="14" s="1"/>
  <c r="H229" i="14" s="1"/>
  <c r="H230" i="14" s="1"/>
  <c r="P11" i="14"/>
  <c r="I3" i="14" s="1"/>
  <c r="F13" i="5" s="1"/>
  <c r="C3" i="5"/>
  <c r="C15" i="5" s="1"/>
  <c r="D13" i="5" l="1"/>
  <c r="D15" i="5" s="1"/>
  <c r="H3" i="14"/>
  <c r="H3" i="1"/>
  <c r="H5" i="1"/>
  <c r="H6" i="1" s="1"/>
  <c r="H7" i="1" s="1"/>
  <c r="H8" i="1" s="1"/>
  <c r="H9" i="1" s="1"/>
  <c r="H10" i="1" s="1"/>
  <c r="E13" i="5" l="1"/>
  <c r="E3" i="5"/>
  <c r="M80" i="1"/>
  <c r="P80" i="1" s="1"/>
  <c r="M78" i="1"/>
  <c r="P78" i="1" s="1"/>
  <c r="P11" i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M79" i="1"/>
  <c r="P79" i="1" s="1"/>
  <c r="M77" i="1"/>
  <c r="E15" i="5" l="1"/>
  <c r="I3" i="5"/>
  <c r="I15" i="5" s="1"/>
  <c r="P77" i="1"/>
  <c r="H3" i="5"/>
  <c r="H15" i="5" s="1"/>
  <c r="H17" i="5" s="1"/>
  <c r="I3" i="1" l="1"/>
  <c r="F3" i="5" s="1"/>
  <c r="J3" i="5" s="1"/>
  <c r="J15" i="5" s="1"/>
  <c r="F15" i="5" l="1"/>
</calcChain>
</file>

<file path=xl/comments1.xml><?xml version="1.0" encoding="utf-8"?>
<comments xmlns="http://schemas.openxmlformats.org/spreadsheetml/2006/main">
  <authors>
    <author>YURANNY</author>
  </authors>
  <commentList>
    <comment ref="N5" authorId="0" shapeId="0">
      <text>
        <r>
          <rPr>
            <b/>
            <sz val="9"/>
            <color indexed="81"/>
            <rFont val="Tahoma"/>
            <family val="2"/>
          </rPr>
          <t>YURANNY:</t>
        </r>
        <r>
          <rPr>
            <sz val="9"/>
            <color indexed="81"/>
            <rFont val="Tahoma"/>
            <family val="2"/>
          </rPr>
          <t xml:space="preserve">
SOBRANTE DEL DIA 20 DEL NUMERO 2899
</t>
        </r>
      </text>
    </comment>
  </commentList>
</comments>
</file>

<file path=xl/sharedStrings.xml><?xml version="1.0" encoding="utf-8"?>
<sst xmlns="http://schemas.openxmlformats.org/spreadsheetml/2006/main" count="2086" uniqueCount="162">
  <si>
    <t>FECHA</t>
  </si>
  <si>
    <t>REF</t>
  </si>
  <si>
    <t>BANCO</t>
  </si>
  <si>
    <t xml:space="preserve">SALDO INICIAL </t>
  </si>
  <si>
    <t>EXQUISITECES</t>
  </si>
  <si>
    <t>AUTOMERCADO</t>
  </si>
  <si>
    <t>HIPERMODELO</t>
  </si>
  <si>
    <t>BANESCO</t>
  </si>
  <si>
    <t>PROVINCIAL</t>
  </si>
  <si>
    <t>CHEQUE</t>
  </si>
  <si>
    <t>ARQUEO</t>
  </si>
  <si>
    <t>CAJA SALDO</t>
  </si>
  <si>
    <t>BANCOS</t>
  </si>
  <si>
    <t>SALDO A LA FECHA</t>
  </si>
  <si>
    <t>EFECTIVO</t>
  </si>
  <si>
    <t xml:space="preserve">PROVINCIAL </t>
  </si>
  <si>
    <t>PLAZA</t>
  </si>
  <si>
    <t xml:space="preserve">PUNTO DE VENTA </t>
  </si>
  <si>
    <t>RECARGA</t>
  </si>
  <si>
    <t>VENTA DE SALDO</t>
  </si>
  <si>
    <t>RECARGAS</t>
  </si>
  <si>
    <t>VENTAS</t>
  </si>
  <si>
    <t>LOTE</t>
  </si>
  <si>
    <t>RECLAMO</t>
  </si>
  <si>
    <t>SALDO</t>
  </si>
  <si>
    <t>CAJERO</t>
  </si>
  <si>
    <t>TURNO</t>
  </si>
  <si>
    <t>OPERACIÓN</t>
  </si>
  <si>
    <t xml:space="preserve">NUMERO </t>
  </si>
  <si>
    <t>SALDO FINAL</t>
  </si>
  <si>
    <t>PUNTO</t>
  </si>
  <si>
    <t>TOTAL</t>
  </si>
  <si>
    <t xml:space="preserve">PUNTO </t>
  </si>
  <si>
    <t>RELACION DE RECARGAS TELEFONICAS MAYO 2018</t>
  </si>
  <si>
    <t>TOTALES</t>
  </si>
  <si>
    <t>TELEFONO RECLAMO</t>
  </si>
  <si>
    <t>FALT/SOB</t>
  </si>
  <si>
    <t>NUM. CAJA</t>
  </si>
  <si>
    <t>NRO. CAJA</t>
  </si>
  <si>
    <t xml:space="preserve">NRO. CAJA </t>
  </si>
  <si>
    <t>NRO CAJA</t>
  </si>
  <si>
    <t>Punto de venta</t>
  </si>
  <si>
    <t>CANTIDAD</t>
  </si>
  <si>
    <t>CONCEPTO</t>
  </si>
  <si>
    <t>Total</t>
  </si>
  <si>
    <t>NOTA</t>
  </si>
  <si>
    <t>INV Y VAL</t>
  </si>
  <si>
    <t xml:space="preserve"> </t>
  </si>
  <si>
    <t xml:space="preserve">  </t>
  </si>
  <si>
    <t>nubielid machado</t>
  </si>
  <si>
    <t>mañana</t>
  </si>
  <si>
    <t>mariangel itriago</t>
  </si>
  <si>
    <t>jistan baron</t>
  </si>
  <si>
    <t>briggitte fernandez</t>
  </si>
  <si>
    <t>tarde</t>
  </si>
  <si>
    <t>venta de saldo</t>
  </si>
  <si>
    <t>yariany sojo</t>
  </si>
  <si>
    <t>venta de sado</t>
  </si>
  <si>
    <t>yenny castro</t>
  </si>
  <si>
    <t>fraibelis peña</t>
  </si>
  <si>
    <t>nubielis machado</t>
  </si>
  <si>
    <t xml:space="preserve">mañana </t>
  </si>
  <si>
    <t>keylimar mendez</t>
  </si>
  <si>
    <t>jista baron</t>
  </si>
  <si>
    <t>gabriela alvarez</t>
  </si>
  <si>
    <t>estefani colina</t>
  </si>
  <si>
    <t>anais rodriguez</t>
  </si>
  <si>
    <t>recarga de ana 10 efectivo</t>
  </si>
  <si>
    <t>VALE</t>
  </si>
  <si>
    <t>RECARGA DE ANITA</t>
  </si>
  <si>
    <t>karen piñango</t>
  </si>
  <si>
    <t>delinller rojas</t>
  </si>
  <si>
    <t>maria romero</t>
  </si>
  <si>
    <t>brisneidy</t>
  </si>
  <si>
    <t>brisneydy</t>
  </si>
  <si>
    <t>gabriela delgado</t>
  </si>
  <si>
    <t>fraobelis peña</t>
  </si>
  <si>
    <t>gabriela  delgado</t>
  </si>
  <si>
    <t>maryury gonzalez</t>
  </si>
  <si>
    <t>estrfany colina</t>
  </si>
  <si>
    <t>lennys alvares</t>
  </si>
  <si>
    <t>marielvis castro</t>
  </si>
  <si>
    <t>brisniydy uzcatrgui</t>
  </si>
  <si>
    <t>jennifer soto</t>
  </si>
  <si>
    <t>marielbis castro</t>
  </si>
  <si>
    <t>marielbis cactro</t>
  </si>
  <si>
    <t>lenny alvares</t>
  </si>
  <si>
    <t>jennifer soto/nelmary linares</t>
  </si>
  <si>
    <t>marielbis</t>
  </si>
  <si>
    <t>mariangel</t>
  </si>
  <si>
    <t xml:space="preserve">mariangel </t>
  </si>
  <si>
    <t>glenda</t>
  </si>
  <si>
    <t>recarga</t>
  </si>
  <si>
    <t>nilmary linares</t>
  </si>
  <si>
    <t>keilymar</t>
  </si>
  <si>
    <t>vale realizado</t>
  </si>
  <si>
    <t>recarga mary pago con transferencia 29-08-18</t>
  </si>
  <si>
    <t>driceida fareias</t>
  </si>
  <si>
    <t>mareivis castro</t>
  </si>
  <si>
    <t>brisneidy uzcaregui</t>
  </si>
  <si>
    <t>brisneidy uzcategui</t>
  </si>
  <si>
    <t>maryury</t>
  </si>
  <si>
    <t>jessica ferreira</t>
  </si>
  <si>
    <t>KAREN PIÑANGO</t>
  </si>
  <si>
    <t>BRISNEYDY UZCAREGUI</t>
  </si>
  <si>
    <t>LENNY ALVARES</t>
  </si>
  <si>
    <t>MARIA ROMERO</t>
  </si>
  <si>
    <t>VALE REALIZADO</t>
  </si>
  <si>
    <t>brisnetdy uzcategui</t>
  </si>
  <si>
    <t xml:space="preserve">gabriela  </t>
  </si>
  <si>
    <t>nelmary linares</t>
  </si>
  <si>
    <t>delinger</t>
  </si>
  <si>
    <t>driceida farias carga sobrante</t>
  </si>
  <si>
    <t xml:space="preserve">brisneidy </t>
  </si>
  <si>
    <t>milmary</t>
  </si>
  <si>
    <t>mariengel itriago</t>
  </si>
  <si>
    <t>delenger rojas</t>
  </si>
  <si>
    <t>maryori gonzalez</t>
  </si>
  <si>
    <t>gabriela alverez</t>
  </si>
  <si>
    <t>katherin mejias</t>
  </si>
  <si>
    <t>JISTAN BARON</t>
  </si>
  <si>
    <t>BRISNEYDY</t>
  </si>
  <si>
    <t>KAREN</t>
  </si>
  <si>
    <t>recarga mary da silva sin cancelar</t>
  </si>
  <si>
    <t>deivi blanco</t>
  </si>
  <si>
    <t>deivis blanco</t>
  </si>
  <si>
    <t>bris uzcategui</t>
  </si>
  <si>
    <t>delinger rojas</t>
  </si>
  <si>
    <t>GABRIELA DELGADO</t>
  </si>
  <si>
    <t>MILMARY LINARES</t>
  </si>
  <si>
    <t>MARYURI GONZALEZ</t>
  </si>
  <si>
    <t>nilmary linarez</t>
  </si>
  <si>
    <t>katherine mejias</t>
  </si>
  <si>
    <t xml:space="preserve">gabriela </t>
  </si>
  <si>
    <t>blanco</t>
  </si>
  <si>
    <t xml:space="preserve">brigitt </t>
  </si>
  <si>
    <t>yenny  castro</t>
  </si>
  <si>
    <t>REMESAR</t>
  </si>
  <si>
    <t xml:space="preserve">    </t>
  </si>
  <si>
    <t>glenda acosta</t>
  </si>
  <si>
    <t>frabelis peña</t>
  </si>
  <si>
    <t>venta de sa}ldo</t>
  </si>
  <si>
    <t>deivy blanco</t>
  </si>
  <si>
    <t>brisneydi</t>
  </si>
  <si>
    <t>taer</t>
  </si>
  <si>
    <t>leimar marrero</t>
  </si>
  <si>
    <t>venta saldo</t>
  </si>
  <si>
    <t>yeimar marrero</t>
  </si>
  <si>
    <t xml:space="preserve">gabriela delgado </t>
  </si>
  <si>
    <t>maria marrero</t>
  </si>
  <si>
    <t xml:space="preserve">deyvy blanco </t>
  </si>
  <si>
    <t>anais rodrigues</t>
  </si>
  <si>
    <t xml:space="preserve">venta saldo </t>
  </si>
  <si>
    <t>saray</t>
  </si>
  <si>
    <t>nadine rosello</t>
  </si>
  <si>
    <t>sarari blanco</t>
  </si>
  <si>
    <t>NADINE ROSELLO</t>
  </si>
  <si>
    <t>nadie rosello</t>
  </si>
  <si>
    <t>maarrero</t>
  </si>
  <si>
    <t>gabriela</t>
  </si>
  <si>
    <t>yenimar marrero</t>
  </si>
  <si>
    <t xml:space="preserve">saray 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</si>
</sst>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 applyProtection="1">
      <protection locked="0"/>
    </xf>
    <xf numFmtId="4" fontId="0" fillId="0" borderId="1" xfId="0" applyNumberFormat="1" applyBorder="1" applyProtection="1"/>
    <xf numFmtId="4" fontId="0" fillId="3" borderId="1" xfId="0" applyNumberFormat="1" applyFont="1" applyFill="1" applyBorder="1" applyProtection="1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4" fontId="0" fillId="0" borderId="0" xfId="0" applyNumberFormat="1" applyFo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Protection="1"/>
    <xf numFmtId="0" fontId="1" fillId="2" borderId="2" xfId="0" applyFont="1" applyFill="1" applyBorder="1" applyAlignment="1" applyProtection="1">
      <alignment horizontal="center"/>
    </xf>
    <xf numFmtId="4" fontId="0" fillId="0" borderId="0" xfId="0" applyNumberFormat="1" applyFont="1" applyProtection="1"/>
    <xf numFmtId="0" fontId="1" fillId="2" borderId="1" xfId="0" applyFont="1" applyFill="1" applyBorder="1" applyAlignment="1" applyProtection="1">
      <alignment horizontal="center"/>
    </xf>
    <xf numFmtId="4" fontId="0" fillId="0" borderId="0" xfId="0" applyNumberFormat="1" applyProtection="1"/>
    <xf numFmtId="4" fontId="0" fillId="0" borderId="1" xfId="0" applyNumberFormat="1" applyFont="1" applyBorder="1" applyProtection="1"/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" fontId="0" fillId="4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0" xfId="0" applyFill="1" applyProtection="1">
      <protection locked="0"/>
    </xf>
    <xf numFmtId="0" fontId="0" fillId="0" borderId="0" xfId="0" applyAlignment="1" applyProtection="1">
      <alignment horizontal="left"/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/>
    <xf numFmtId="0" fontId="0" fillId="3" borderId="0" xfId="0" applyFill="1" applyProtection="1"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14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1" xfId="0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5" borderId="0" xfId="0" applyFill="1" applyProtection="1">
      <protection locked="0"/>
    </xf>
    <xf numFmtId="14" fontId="0" fillId="4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Font="1" applyBorder="1" applyProtection="1"/>
    <xf numFmtId="4" fontId="0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1" fillId="4" borderId="0" xfId="0" applyFont="1" applyFill="1" applyProtection="1">
      <protection locked="0"/>
    </xf>
    <xf numFmtId="0" fontId="0" fillId="3" borderId="0" xfId="0" applyFill="1"/>
    <xf numFmtId="0" fontId="1" fillId="2" borderId="0" xfId="0" applyFont="1" applyFill="1" applyAlignment="1" applyProtection="1">
      <alignment horizontal="center"/>
      <protection locked="0"/>
    </xf>
    <xf numFmtId="4" fontId="1" fillId="3" borderId="1" xfId="0" applyNumberFormat="1" applyFont="1" applyFill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4" fontId="1" fillId="0" borderId="1" xfId="0" applyNumberFormat="1" applyFont="1" applyBorder="1"/>
    <xf numFmtId="4" fontId="1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3" borderId="1" xfId="0" applyNumberFormat="1" applyFont="1" applyFill="1" applyBorder="1"/>
    <xf numFmtId="0" fontId="4" fillId="0" borderId="0" xfId="0" applyFont="1"/>
    <xf numFmtId="0" fontId="4" fillId="3" borderId="1" xfId="0" applyFont="1" applyFill="1" applyBorder="1"/>
    <xf numFmtId="0" fontId="4" fillId="3" borderId="0" xfId="0" applyFont="1" applyFill="1"/>
    <xf numFmtId="4" fontId="4" fillId="0" borderId="1" xfId="0" applyNumberFormat="1" applyFont="1" applyFill="1" applyBorder="1"/>
    <xf numFmtId="4" fontId="1" fillId="0" borderId="1" xfId="0" applyNumberFormat="1" applyFont="1" applyBorder="1" applyProtection="1">
      <protection locked="0"/>
    </xf>
    <xf numFmtId="0" fontId="4" fillId="0" borderId="1" xfId="0" applyFont="1" applyFill="1" applyBorder="1"/>
    <xf numFmtId="0" fontId="4" fillId="0" borderId="0" xfId="0" applyFont="1" applyFill="1"/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/>
    <xf numFmtId="4" fontId="0" fillId="0" borderId="1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4" fontId="1" fillId="0" borderId="1" xfId="0" applyNumberFormat="1" applyFont="1" applyBorder="1" applyAlignment="1" applyProtection="1">
      <alignment horizontal="center"/>
    </xf>
    <xf numFmtId="0" fontId="1" fillId="0" borderId="6" xfId="0" applyFont="1" applyBorder="1" applyProtection="1">
      <protection locked="0"/>
    </xf>
    <xf numFmtId="16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0" fontId="1" fillId="0" borderId="0" xfId="0" applyFont="1" applyBorder="1"/>
    <xf numFmtId="4" fontId="1" fillId="0" borderId="0" xfId="0" applyNumberFormat="1" applyFont="1" applyBorder="1"/>
    <xf numFmtId="4" fontId="1" fillId="3" borderId="0" xfId="0" applyNumberFormat="1" applyFont="1" applyFill="1" applyBorder="1"/>
    <xf numFmtId="16" fontId="0" fillId="0" borderId="0" xfId="0" applyNumberFormat="1"/>
    <xf numFmtId="43" fontId="0" fillId="0" borderId="0" xfId="1" applyFont="1" applyFill="1" applyBorder="1" applyProtection="1">
      <protection locked="0"/>
    </xf>
    <xf numFmtId="16" fontId="8" fillId="0" borderId="0" xfId="0" applyNumberFormat="1" applyFont="1"/>
    <xf numFmtId="0" fontId="8" fillId="0" borderId="0" xfId="0" applyFont="1"/>
    <xf numFmtId="43" fontId="8" fillId="0" borderId="0" xfId="1" applyFont="1"/>
    <xf numFmtId="0" fontId="8" fillId="3" borderId="0" xfId="0" applyFont="1" applyFill="1"/>
    <xf numFmtId="43" fontId="0" fillId="0" borderId="0" xfId="1" applyFont="1" applyProtection="1">
      <protection locked="0"/>
    </xf>
    <xf numFmtId="4" fontId="0" fillId="0" borderId="0" xfId="0" applyNumberFormat="1"/>
    <xf numFmtId="43" fontId="8" fillId="0" borderId="0" xfId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Alignment="1"/>
    <xf numFmtId="0" fontId="0" fillId="3" borderId="0" xfId="0" applyFill="1" applyBorder="1" applyAlignment="1"/>
    <xf numFmtId="0" fontId="0" fillId="0" borderId="0" xfId="0" applyAlignment="1"/>
    <xf numFmtId="0" fontId="0" fillId="0" borderId="3" xfId="0" applyBorder="1" applyProtection="1">
      <protection locked="0"/>
    </xf>
    <xf numFmtId="16" fontId="1" fillId="3" borderId="0" xfId="0" applyNumberFormat="1" applyFont="1" applyFill="1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9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16" fontId="0" fillId="4" borderId="1" xfId="0" applyNumberFormat="1" applyFill="1" applyBorder="1" applyProtection="1">
      <protection locked="0"/>
    </xf>
    <xf numFmtId="43" fontId="1" fillId="4" borderId="4" xfId="1" applyFon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43" fontId="0" fillId="4" borderId="1" xfId="1" applyFont="1" applyFill="1" applyBorder="1" applyProtection="1">
      <protection locked="0"/>
    </xf>
    <xf numFmtId="0" fontId="0" fillId="4" borderId="0" xfId="0" applyFill="1"/>
    <xf numFmtId="16" fontId="0" fillId="4" borderId="1" xfId="0" applyNumberFormat="1" applyFont="1" applyFill="1" applyBorder="1" applyProtection="1">
      <protection locked="0"/>
    </xf>
    <xf numFmtId="43" fontId="7" fillId="4" borderId="1" xfId="1" applyFont="1" applyFill="1" applyBorder="1" applyProtection="1">
      <protection locked="0"/>
    </xf>
    <xf numFmtId="0" fontId="0" fillId="4" borderId="1" xfId="0" applyFont="1" applyFill="1" applyBorder="1" applyAlignment="1" applyProtection="1">
      <alignment horizontal="left"/>
      <protection locked="0"/>
    </xf>
    <xf numFmtId="0" fontId="0" fillId="4" borderId="7" xfId="0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Copia%20de%20Copia%20de%20RECARGA%20TELEFONO%20BLOQUEADO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"/>
      <sheetName val="04241102899"/>
      <sheetName val="04143192117"/>
      <sheetName val="04242099286"/>
      <sheetName val="04143182190"/>
      <sheetName val="04242061519"/>
      <sheetName val="04241083350"/>
      <sheetName val="04241815693"/>
      <sheetName val="04242099312"/>
      <sheetName val="04128128014"/>
      <sheetName val="04128124511"/>
      <sheetName val="04128113024"/>
      <sheetName val="TEL MOVILNET"/>
      <sheetName val="RELACION NUM. RECLA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31"/>
  <sheetViews>
    <sheetView topLeftCell="F13" zoomScaleNormal="100" workbookViewId="0">
      <selection activeCell="G65" sqref="G65"/>
    </sheetView>
  </sheetViews>
  <sheetFormatPr baseColWidth="10" defaultRowHeight="15" x14ac:dyDescent="0.25"/>
  <cols>
    <col min="1" max="1" width="11.28515625" customWidth="1"/>
    <col min="2" max="2" width="13.28515625" customWidth="1"/>
    <col min="3" max="3" width="18.5703125" customWidth="1"/>
    <col min="4" max="4" width="18.85546875" customWidth="1"/>
    <col min="5" max="5" width="16.85546875" customWidth="1"/>
    <col min="6" max="6" width="15.7109375" customWidth="1"/>
    <col min="7" max="7" width="20.140625" customWidth="1"/>
    <col min="8" max="8" width="15.42578125" customWidth="1"/>
    <col min="9" max="9" width="16.42578125" customWidth="1"/>
    <col min="10" max="10" width="13.85546875" style="52" customWidth="1"/>
  </cols>
  <sheetData>
    <row r="1" spans="1:10" x14ac:dyDescent="0.25">
      <c r="A1" s="115" t="s">
        <v>33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61" customFormat="1" ht="12.75" x14ac:dyDescent="0.2">
      <c r="A2" s="59" t="s">
        <v>28</v>
      </c>
      <c r="B2" s="59" t="s">
        <v>3</v>
      </c>
      <c r="C2" s="59" t="s">
        <v>20</v>
      </c>
      <c r="D2" s="59" t="s">
        <v>21</v>
      </c>
      <c r="E2" s="59" t="s">
        <v>29</v>
      </c>
      <c r="F2" s="59" t="s">
        <v>10</v>
      </c>
      <c r="G2" s="59" t="s">
        <v>14</v>
      </c>
      <c r="H2" s="59" t="s">
        <v>30</v>
      </c>
      <c r="I2" s="59" t="s">
        <v>23</v>
      </c>
      <c r="J2" s="60" t="s">
        <v>31</v>
      </c>
    </row>
    <row r="3" spans="1:10" s="65" customFormat="1" ht="12.75" x14ac:dyDescent="0.2">
      <c r="A3" s="62">
        <f>'04241102899'!A1</f>
        <v>4241102899</v>
      </c>
      <c r="B3" s="63">
        <f>'04241102899'!B2</f>
        <v>1969.29</v>
      </c>
      <c r="C3" s="63">
        <f>'04241102899'!F3</f>
        <v>2510</v>
      </c>
      <c r="D3" s="63">
        <f>'04241102899'!G3</f>
        <v>4432</v>
      </c>
      <c r="E3" s="63">
        <f>'04241102899'!H3</f>
        <v>47.289999999999964</v>
      </c>
      <c r="F3" s="63">
        <f>'04241102899'!I3</f>
        <v>-93.88</v>
      </c>
      <c r="G3" s="63">
        <f>'04241102899'!J3</f>
        <v>237.12</v>
      </c>
      <c r="H3" s="63">
        <f>'04241102899'!K3</f>
        <v>4081</v>
      </c>
      <c r="I3" s="63">
        <f>'04241102899'!L3</f>
        <v>20</v>
      </c>
      <c r="J3" s="64">
        <f>G3+H3+I3-F3</f>
        <v>4432</v>
      </c>
    </row>
    <row r="4" spans="1:10" s="65" customFormat="1" ht="12.75" x14ac:dyDescent="0.2">
      <c r="A4" s="62">
        <f>'04143192117'!A1</f>
        <v>4143192117</v>
      </c>
      <c r="B4" s="63">
        <f>'04143192117'!B2</f>
        <v>1484.99</v>
      </c>
      <c r="C4" s="63">
        <f>'04143192117'!F3</f>
        <v>3276</v>
      </c>
      <c r="D4" s="63">
        <f>'04143192117'!G3</f>
        <v>4714</v>
      </c>
      <c r="E4" s="63">
        <f>'04143192117'!H3</f>
        <v>46.989999999999782</v>
      </c>
      <c r="F4" s="68">
        <f>'04143192117'!I3</f>
        <v>53</v>
      </c>
      <c r="G4" s="63">
        <f>'04143192117'!J3</f>
        <v>285.5</v>
      </c>
      <c r="H4" s="63">
        <f>'04143192117'!K3</f>
        <v>4404.5</v>
      </c>
      <c r="I4" s="63">
        <f>'04143192117'!L3</f>
        <v>77</v>
      </c>
      <c r="J4" s="64">
        <f>G4+H4+I4</f>
        <v>4767</v>
      </c>
    </row>
    <row r="5" spans="1:10" s="65" customFormat="1" ht="12.75" x14ac:dyDescent="0.2">
      <c r="A5" s="62">
        <f>'04242099286'!A1</f>
        <v>4242099286</v>
      </c>
      <c r="B5" s="63">
        <f>'04242099286'!B2</f>
        <v>1404.73</v>
      </c>
      <c r="C5" s="63">
        <f>'04242099286'!E3</f>
        <v>2740</v>
      </c>
      <c r="D5" s="63">
        <f>'04242099286'!F3</f>
        <v>4043</v>
      </c>
      <c r="E5" s="63">
        <f>'04242099286'!G3</f>
        <v>101.72999999999956</v>
      </c>
      <c r="F5" s="63">
        <f>'04242099286'!H3</f>
        <v>136.5</v>
      </c>
      <c r="G5" s="63">
        <f>'04242099286'!I3</f>
        <v>387</v>
      </c>
      <c r="H5" s="63">
        <f>'04242099286'!J3</f>
        <v>3790.5</v>
      </c>
      <c r="I5" s="63">
        <f>'04242099286'!K3</f>
        <v>2</v>
      </c>
      <c r="J5" s="64">
        <f t="shared" ref="J5:J14" si="0">G5+H5+I5</f>
        <v>4179.5</v>
      </c>
    </row>
    <row r="6" spans="1:10" s="65" customFormat="1" ht="12.75" x14ac:dyDescent="0.2">
      <c r="A6" s="62">
        <f>'04143182190'!A1</f>
        <v>4143182190</v>
      </c>
      <c r="B6" s="63">
        <f>'04143182190'!B2</f>
        <v>1803.31</v>
      </c>
      <c r="C6" s="63">
        <f>'04143182190'!F3</f>
        <v>2850</v>
      </c>
      <c r="D6" s="63">
        <f>'04143182190'!G3</f>
        <v>4652</v>
      </c>
      <c r="E6" s="63">
        <f>'04143182190'!H3</f>
        <v>1.3099999999994907</v>
      </c>
      <c r="F6" s="63">
        <f>'04143182190'!I3</f>
        <v>63</v>
      </c>
      <c r="G6" s="63">
        <f>'04143182190'!J3</f>
        <v>265</v>
      </c>
      <c r="H6" s="63">
        <f>'04143182190'!K3</f>
        <v>4441</v>
      </c>
      <c r="I6" s="63">
        <f>'04143182190'!L3</f>
        <v>9</v>
      </c>
      <c r="J6" s="64">
        <f t="shared" si="0"/>
        <v>4715</v>
      </c>
    </row>
    <row r="7" spans="1:10" s="65" customFormat="1" ht="12.75" x14ac:dyDescent="0.2">
      <c r="A7" s="62">
        <f>'04242061519'!A1</f>
        <v>4242061519</v>
      </c>
      <c r="B7" s="63">
        <f>'04242061519'!B2</f>
        <v>0</v>
      </c>
      <c r="C7" s="63">
        <f>'04242061519'!E3</f>
        <v>0</v>
      </c>
      <c r="D7" s="63">
        <f>'04242061519'!F3</f>
        <v>0</v>
      </c>
      <c r="E7" s="63">
        <f>'04242061519'!G3</f>
        <v>0</v>
      </c>
      <c r="F7" s="63">
        <f>+'04242061519'!H3</f>
        <v>0</v>
      </c>
      <c r="G7" s="63">
        <f>'04242061519'!I3</f>
        <v>0</v>
      </c>
      <c r="H7" s="63">
        <f>'04242061519'!J3</f>
        <v>0</v>
      </c>
      <c r="I7" s="63">
        <f>'04242061519'!J3</f>
        <v>0</v>
      </c>
      <c r="J7" s="64">
        <f t="shared" si="0"/>
        <v>0</v>
      </c>
    </row>
    <row r="8" spans="1:10" s="67" customFormat="1" ht="12.75" x14ac:dyDescent="0.2">
      <c r="A8" s="66">
        <f>'04241083350'!A1</f>
        <v>4241083350</v>
      </c>
      <c r="B8" s="64">
        <f>'04241083350'!B2</f>
        <v>1302.01</v>
      </c>
      <c r="C8" s="64">
        <f>'04241083350'!E3</f>
        <v>3400</v>
      </c>
      <c r="D8" s="64">
        <f>'04241083350'!F3</f>
        <v>4695</v>
      </c>
      <c r="E8" s="64">
        <f>'04241083350'!G3</f>
        <v>7.0100000000002183</v>
      </c>
      <c r="F8" s="64">
        <f>'04241083350'!H3</f>
        <v>16</v>
      </c>
      <c r="G8" s="64">
        <f>'04241083350'!I3</f>
        <v>336.5</v>
      </c>
      <c r="H8" s="64">
        <f>'04241083350'!J3</f>
        <v>4372.5</v>
      </c>
      <c r="I8" s="64">
        <f>'04241083350'!K3</f>
        <v>2</v>
      </c>
      <c r="J8" s="64">
        <f t="shared" si="0"/>
        <v>4711</v>
      </c>
    </row>
    <row r="9" spans="1:10" s="67" customFormat="1" ht="12.75" x14ac:dyDescent="0.2">
      <c r="A9" s="66">
        <f>'04241815693'!A1</f>
        <v>4241815693</v>
      </c>
      <c r="B9" s="64">
        <f>'04241815693'!B2</f>
        <v>1317.4</v>
      </c>
      <c r="C9" s="64">
        <f>'04241815693'!F3</f>
        <v>3630</v>
      </c>
      <c r="D9" s="64">
        <f>'04241815693'!G3</f>
        <v>4889</v>
      </c>
      <c r="E9" s="64">
        <f>'04241815693'!H3</f>
        <v>58.399999999999636</v>
      </c>
      <c r="F9" s="64">
        <f>'04241815693'!I3</f>
        <v>27.319999999999993</v>
      </c>
      <c r="G9" s="64">
        <f>'04241815693'!J3</f>
        <v>395</v>
      </c>
      <c r="H9" s="64">
        <f>'04241815693'!K3</f>
        <v>4493.32</v>
      </c>
      <c r="I9" s="64">
        <f>'04241815693'!L3</f>
        <v>28</v>
      </c>
      <c r="J9" s="64">
        <f t="shared" si="0"/>
        <v>4916.32</v>
      </c>
    </row>
    <row r="10" spans="1:10" s="71" customFormat="1" ht="12.75" x14ac:dyDescent="0.2">
      <c r="A10" s="70">
        <f>'04242099312'!A1</f>
        <v>4242099312</v>
      </c>
      <c r="B10" s="68">
        <f>'04242099312'!B2</f>
        <v>1222.07</v>
      </c>
      <c r="C10" s="68">
        <f>'04242099312'!F3</f>
        <v>3740</v>
      </c>
      <c r="D10" s="68">
        <f>'04242099312'!G3</f>
        <v>4938</v>
      </c>
      <c r="E10" s="68">
        <f>'04242099312'!H3</f>
        <v>24.069999999999709</v>
      </c>
      <c r="F10" s="68">
        <f>'04242099312'!I3</f>
        <v>46</v>
      </c>
      <c r="G10" s="68">
        <f>'04242099312'!J3</f>
        <v>431</v>
      </c>
      <c r="H10" s="68">
        <f>'04242099312'!K3</f>
        <v>4553</v>
      </c>
      <c r="I10" s="68">
        <f>'04242099312'!L3</f>
        <v>0</v>
      </c>
      <c r="J10" s="68">
        <f t="shared" si="0"/>
        <v>4984</v>
      </c>
    </row>
    <row r="11" spans="1:10" s="65" customFormat="1" ht="12.75" x14ac:dyDescent="0.2">
      <c r="A11" s="62">
        <f>'04128128014'!A1</f>
        <v>4128128014</v>
      </c>
      <c r="B11" s="63">
        <f>'04128128014'!B2</f>
        <v>2774</v>
      </c>
      <c r="C11" s="63">
        <f>'04128128014'!F3</f>
        <v>10081</v>
      </c>
      <c r="D11" s="63">
        <f>'04128128014'!G3</f>
        <v>12847</v>
      </c>
      <c r="E11" s="63">
        <f>'04128128014'!H3</f>
        <v>8</v>
      </c>
      <c r="F11" s="63">
        <f>'04128128014'!I3</f>
        <v>618</v>
      </c>
      <c r="G11" s="63">
        <f>'04128128014'!J3</f>
        <v>769</v>
      </c>
      <c r="H11" s="63">
        <f>'04128128014'!K3</f>
        <v>12610</v>
      </c>
      <c r="I11" s="63">
        <f>'04128128014'!L3</f>
        <v>86</v>
      </c>
      <c r="J11" s="64">
        <f t="shared" si="0"/>
        <v>13465</v>
      </c>
    </row>
    <row r="12" spans="1:10" s="65" customFormat="1" ht="12.75" x14ac:dyDescent="0.2">
      <c r="A12" s="62">
        <f>'04128124511'!A1</f>
        <v>4128124511</v>
      </c>
      <c r="B12" s="63">
        <f>'04128124511'!B2</f>
        <v>2501</v>
      </c>
      <c r="C12" s="63">
        <f>'04128124511'!F3</f>
        <v>11220</v>
      </c>
      <c r="D12" s="63">
        <f>'04128124511'!G3</f>
        <v>13714</v>
      </c>
      <c r="E12" s="63">
        <f>'04128124511'!H3</f>
        <v>7</v>
      </c>
      <c r="F12" s="63">
        <f>'04128124511'!I3</f>
        <v>510.1</v>
      </c>
      <c r="G12" s="63">
        <f>'04128124511'!J3</f>
        <v>954.1</v>
      </c>
      <c r="H12" s="63">
        <f>'04128124511'!K3</f>
        <v>13140</v>
      </c>
      <c r="I12" s="63">
        <f>'04128124511'!L3</f>
        <v>130</v>
      </c>
      <c r="J12" s="64">
        <f t="shared" si="0"/>
        <v>14224.1</v>
      </c>
    </row>
    <row r="13" spans="1:10" s="65" customFormat="1" ht="12.75" x14ac:dyDescent="0.2">
      <c r="A13" s="62">
        <f>'04128113024'!A1</f>
        <v>4128113024</v>
      </c>
      <c r="B13" s="63">
        <f>'04128113024'!B2</f>
        <v>3008</v>
      </c>
      <c r="C13" s="63">
        <f>'04128113024'!F3</f>
        <v>10879</v>
      </c>
      <c r="D13" s="63">
        <f>'04128113024'!G3</f>
        <v>13886</v>
      </c>
      <c r="E13" s="63">
        <f>'04128113024'!H3</f>
        <v>1</v>
      </c>
      <c r="F13" s="63">
        <f>'04128113024'!I3</f>
        <v>680</v>
      </c>
      <c r="G13" s="63">
        <f>'04128113024'!J3</f>
        <v>1033</v>
      </c>
      <c r="H13" s="63">
        <f>'04128113024'!K3</f>
        <v>13375</v>
      </c>
      <c r="I13" s="63">
        <f>'04128113024'!L3</f>
        <v>158</v>
      </c>
      <c r="J13" s="64">
        <f t="shared" si="0"/>
        <v>14566</v>
      </c>
    </row>
    <row r="14" spans="1:10" s="65" customFormat="1" ht="12.75" x14ac:dyDescent="0.2">
      <c r="A14" s="62">
        <f>'TEL MOVILNET'!A1</f>
        <v>416</v>
      </c>
      <c r="B14" s="63">
        <f>'TEL MOVILNET'!B2</f>
        <v>0</v>
      </c>
      <c r="C14" s="63">
        <f>'TEL MOVILNET'!E3</f>
        <v>0</v>
      </c>
      <c r="D14" s="63">
        <f>'TEL MOVILNET'!F3</f>
        <v>0</v>
      </c>
      <c r="E14" s="63">
        <f>'TEL MOVILNET'!G3</f>
        <v>0</v>
      </c>
      <c r="F14" s="63">
        <f>'TEL MOVILNET'!H3</f>
        <v>0</v>
      </c>
      <c r="G14" s="63">
        <f>'TEL MOVILNET'!I3</f>
        <v>0</v>
      </c>
      <c r="H14" s="63">
        <f>'TEL MOVILNET'!J3</f>
        <v>0</v>
      </c>
      <c r="I14" s="63">
        <f>'TEL MOVILNET'!K3</f>
        <v>0</v>
      </c>
      <c r="J14" s="64">
        <f t="shared" si="0"/>
        <v>0</v>
      </c>
    </row>
    <row r="15" spans="1:10" s="50" customFormat="1" x14ac:dyDescent="0.25">
      <c r="A15" s="56" t="s">
        <v>34</v>
      </c>
      <c r="B15" s="56"/>
      <c r="C15" s="57">
        <f t="shared" ref="C15:J15" si="1">SUM(C3:C14)</f>
        <v>54326</v>
      </c>
      <c r="D15" s="57">
        <f t="shared" si="1"/>
        <v>72810</v>
      </c>
      <c r="E15" s="57">
        <f t="shared" si="1"/>
        <v>302.79999999999836</v>
      </c>
      <c r="F15" s="57">
        <f t="shared" si="1"/>
        <v>2056.04</v>
      </c>
      <c r="G15" s="57">
        <f t="shared" si="1"/>
        <v>5093.2199999999993</v>
      </c>
      <c r="H15" s="57">
        <f t="shared" si="1"/>
        <v>69260.820000000007</v>
      </c>
      <c r="I15" s="57">
        <f t="shared" si="1"/>
        <v>512</v>
      </c>
      <c r="J15" s="58">
        <f t="shared" si="1"/>
        <v>74959.92</v>
      </c>
    </row>
    <row r="16" spans="1:10" s="50" customFormat="1" x14ac:dyDescent="0.25">
      <c r="A16" s="83"/>
      <c r="B16" s="83"/>
      <c r="C16" s="84"/>
      <c r="D16" s="84"/>
      <c r="E16" s="84"/>
      <c r="F16" s="84"/>
      <c r="G16" s="84">
        <f>SUM(B21:B63)</f>
        <v>4679.2199999999993</v>
      </c>
      <c r="H16" s="84">
        <f>SUM(G21:G62)</f>
        <v>65562.820000000007</v>
      </c>
      <c r="I16" s="84"/>
      <c r="J16" s="85" t="s">
        <v>47</v>
      </c>
    </row>
    <row r="17" spans="1:10" s="50" customFormat="1" x14ac:dyDescent="0.25">
      <c r="A17" s="83"/>
      <c r="B17" s="83"/>
      <c r="C17" s="84"/>
      <c r="D17" s="84"/>
      <c r="E17" s="84"/>
      <c r="F17" s="84"/>
      <c r="G17" s="84">
        <f>G15-G16</f>
        <v>414</v>
      </c>
      <c r="H17" s="84">
        <f>H15-H16</f>
        <v>3698</v>
      </c>
      <c r="I17" s="84" t="s">
        <v>47</v>
      </c>
      <c r="J17" s="85" t="s">
        <v>47</v>
      </c>
    </row>
    <row r="18" spans="1:10" x14ac:dyDescent="0.25">
      <c r="D18" s="93" t="s">
        <v>47</v>
      </c>
      <c r="J18" s="52" t="s">
        <v>47</v>
      </c>
    </row>
    <row r="19" spans="1:10" x14ac:dyDescent="0.25">
      <c r="A19" s="116" t="s">
        <v>14</v>
      </c>
      <c r="B19" s="116"/>
      <c r="C19" s="116"/>
      <c r="D19" s="101"/>
      <c r="E19" s="102"/>
      <c r="F19" s="117" t="s">
        <v>41</v>
      </c>
      <c r="G19" s="118"/>
      <c r="H19" s="10"/>
      <c r="I19" s="119"/>
      <c r="J19" s="119"/>
    </row>
    <row r="20" spans="1:10" s="10" customFormat="1" x14ac:dyDescent="0.25">
      <c r="A20" s="80" t="s">
        <v>0</v>
      </c>
      <c r="B20" s="80" t="s">
        <v>42</v>
      </c>
      <c r="C20" s="55" t="s">
        <v>43</v>
      </c>
      <c r="D20" s="95" t="s">
        <v>45</v>
      </c>
      <c r="E20" s="102"/>
      <c r="F20" s="55" t="s">
        <v>0</v>
      </c>
      <c r="G20" s="55" t="s">
        <v>44</v>
      </c>
      <c r="H20" s="95" t="s">
        <v>45</v>
      </c>
    </row>
    <row r="21" spans="1:10" s="10" customFormat="1" x14ac:dyDescent="0.25">
      <c r="A21" s="81">
        <v>43332</v>
      </c>
      <c r="B21" s="82">
        <v>11</v>
      </c>
      <c r="C21" s="1" t="s">
        <v>46</v>
      </c>
      <c r="D21" s="101"/>
      <c r="E21" s="102"/>
      <c r="F21" s="81">
        <v>43332</v>
      </c>
      <c r="G21" s="82">
        <v>396.5</v>
      </c>
    </row>
    <row r="22" spans="1:10" s="10" customFormat="1" x14ac:dyDescent="0.25">
      <c r="A22" s="81">
        <v>43333</v>
      </c>
      <c r="B22" s="82">
        <v>36</v>
      </c>
      <c r="C22" s="1" t="s">
        <v>46</v>
      </c>
      <c r="D22" s="101"/>
      <c r="E22" s="102"/>
      <c r="F22" s="81">
        <v>43333</v>
      </c>
      <c r="G22" s="82">
        <v>812</v>
      </c>
    </row>
    <row r="23" spans="1:10" s="10" customFormat="1" x14ac:dyDescent="0.25">
      <c r="A23" s="111">
        <v>43333</v>
      </c>
      <c r="B23" s="112">
        <v>10</v>
      </c>
      <c r="C23" s="113" t="s">
        <v>68</v>
      </c>
      <c r="D23" s="114" t="s">
        <v>69</v>
      </c>
      <c r="E23" s="102"/>
      <c r="F23" s="81">
        <v>43334</v>
      </c>
      <c r="G23" s="82">
        <v>1177</v>
      </c>
    </row>
    <row r="24" spans="1:10" s="10" customFormat="1" x14ac:dyDescent="0.25">
      <c r="A24" s="81">
        <v>43334</v>
      </c>
      <c r="B24" s="82">
        <v>29</v>
      </c>
      <c r="C24" s="1" t="s">
        <v>46</v>
      </c>
      <c r="D24" s="101"/>
      <c r="E24" s="102" t="s">
        <v>47</v>
      </c>
      <c r="F24" s="81">
        <v>43335</v>
      </c>
      <c r="G24" s="82">
        <v>1927</v>
      </c>
      <c r="H24" s="103" t="s">
        <v>47</v>
      </c>
      <c r="I24" s="10" t="s">
        <v>47</v>
      </c>
    </row>
    <row r="25" spans="1:10" s="10" customFormat="1" x14ac:dyDescent="0.25">
      <c r="A25" s="81">
        <v>43335</v>
      </c>
      <c r="B25" s="82">
        <v>64</v>
      </c>
      <c r="C25" s="1" t="s">
        <v>46</v>
      </c>
      <c r="D25" s="101"/>
      <c r="E25" s="102" t="s">
        <v>47</v>
      </c>
      <c r="F25" s="81">
        <v>43336</v>
      </c>
      <c r="G25" s="82">
        <v>1471</v>
      </c>
    </row>
    <row r="26" spans="1:10" s="10" customFormat="1" x14ac:dyDescent="0.25">
      <c r="A26" s="81">
        <v>43336</v>
      </c>
      <c r="B26" s="82">
        <v>40</v>
      </c>
      <c r="C26" s="1" t="s">
        <v>46</v>
      </c>
      <c r="D26" s="101"/>
      <c r="E26" s="102" t="s">
        <v>47</v>
      </c>
      <c r="F26" s="81">
        <v>43337</v>
      </c>
      <c r="G26" s="82">
        <v>2273.5</v>
      </c>
    </row>
    <row r="27" spans="1:10" s="10" customFormat="1" x14ac:dyDescent="0.25">
      <c r="A27" s="81">
        <v>43337</v>
      </c>
      <c r="B27" s="82">
        <v>69.5</v>
      </c>
      <c r="C27" s="1" t="s">
        <v>46</v>
      </c>
      <c r="D27" s="101"/>
      <c r="E27" s="102" t="s">
        <v>47</v>
      </c>
      <c r="F27" s="81">
        <v>43338</v>
      </c>
      <c r="G27" s="82">
        <v>2574</v>
      </c>
    </row>
    <row r="28" spans="1:10" s="10" customFormat="1" x14ac:dyDescent="0.25">
      <c r="A28" s="81">
        <v>43338</v>
      </c>
      <c r="B28" s="82">
        <v>75</v>
      </c>
      <c r="C28" s="1" t="s">
        <v>46</v>
      </c>
      <c r="D28" s="101"/>
      <c r="E28" s="102" t="s">
        <v>47</v>
      </c>
      <c r="F28" s="81">
        <v>43339</v>
      </c>
      <c r="G28" s="82">
        <v>2040</v>
      </c>
    </row>
    <row r="29" spans="1:10" s="10" customFormat="1" x14ac:dyDescent="0.25">
      <c r="A29" s="81">
        <v>43339</v>
      </c>
      <c r="B29" s="82">
        <v>65</v>
      </c>
      <c r="C29" s="1" t="s">
        <v>46</v>
      </c>
      <c r="D29" s="101"/>
      <c r="E29" s="102" t="s">
        <v>48</v>
      </c>
      <c r="F29" s="81">
        <v>43340</v>
      </c>
      <c r="G29" s="82">
        <v>1406.5</v>
      </c>
      <c r="H29" s="10" t="s">
        <v>47</v>
      </c>
    </row>
    <row r="30" spans="1:10" s="10" customFormat="1" x14ac:dyDescent="0.25">
      <c r="A30" s="81">
        <v>43340</v>
      </c>
      <c r="B30" s="82">
        <v>39.5</v>
      </c>
      <c r="C30" s="1" t="s">
        <v>46</v>
      </c>
      <c r="D30" s="101"/>
      <c r="E30" s="102" t="s">
        <v>47</v>
      </c>
      <c r="F30" s="81">
        <v>43341</v>
      </c>
      <c r="G30" s="82">
        <v>1443</v>
      </c>
    </row>
    <row r="31" spans="1:10" s="10" customFormat="1" x14ac:dyDescent="0.25">
      <c r="A31" s="81">
        <v>43341</v>
      </c>
      <c r="B31" s="82">
        <v>54.1</v>
      </c>
      <c r="C31" s="1" t="s">
        <v>46</v>
      </c>
      <c r="D31" s="101"/>
      <c r="E31" s="102"/>
      <c r="F31" s="106">
        <v>43342</v>
      </c>
      <c r="G31" s="109">
        <v>10</v>
      </c>
      <c r="H31" s="24" t="s">
        <v>96</v>
      </c>
      <c r="I31" s="24"/>
      <c r="J31" s="24"/>
    </row>
    <row r="32" spans="1:10" s="10" customFormat="1" x14ac:dyDescent="0.25">
      <c r="A32" s="81">
        <v>43342</v>
      </c>
      <c r="B32" s="82">
        <v>69</v>
      </c>
      <c r="C32" s="104" t="s">
        <v>46</v>
      </c>
      <c r="D32" s="101"/>
      <c r="E32" s="105"/>
      <c r="F32" s="81">
        <v>43342</v>
      </c>
      <c r="G32" s="82">
        <v>2025</v>
      </c>
    </row>
    <row r="33" spans="1:10" s="10" customFormat="1" x14ac:dyDescent="0.25">
      <c r="A33" s="81">
        <v>43343</v>
      </c>
      <c r="B33" s="82">
        <v>88</v>
      </c>
      <c r="C33" s="1" t="s">
        <v>46</v>
      </c>
      <c r="F33" s="81">
        <v>43343</v>
      </c>
      <c r="G33" s="82">
        <v>1582</v>
      </c>
      <c r="H33" s="10" t="s">
        <v>47</v>
      </c>
    </row>
    <row r="34" spans="1:10" s="10" customFormat="1" x14ac:dyDescent="0.25">
      <c r="A34" s="81">
        <v>43344</v>
      </c>
      <c r="B34" s="82">
        <v>54</v>
      </c>
      <c r="C34" s="1" t="s">
        <v>46</v>
      </c>
      <c r="F34" s="81">
        <v>43344</v>
      </c>
      <c r="G34" s="82">
        <v>1976</v>
      </c>
    </row>
    <row r="35" spans="1:10" s="10" customFormat="1" x14ac:dyDescent="0.25">
      <c r="A35" s="81">
        <v>43345</v>
      </c>
      <c r="B35" s="82">
        <v>76</v>
      </c>
      <c r="C35" s="1" t="s">
        <v>46</v>
      </c>
      <c r="F35" s="81">
        <v>43345</v>
      </c>
      <c r="G35" s="82">
        <v>2040</v>
      </c>
      <c r="H35" s="92" t="s">
        <v>47</v>
      </c>
      <c r="I35" s="10" t="s">
        <v>47</v>
      </c>
    </row>
    <row r="36" spans="1:10" s="10" customFormat="1" x14ac:dyDescent="0.25">
      <c r="A36" s="81">
        <v>43346</v>
      </c>
      <c r="B36" s="82">
        <v>65</v>
      </c>
      <c r="C36" s="1" t="s">
        <v>46</v>
      </c>
      <c r="F36" s="81">
        <v>43346</v>
      </c>
      <c r="G36" s="82">
        <v>1235</v>
      </c>
    </row>
    <row r="37" spans="1:10" s="10" customFormat="1" x14ac:dyDescent="0.25">
      <c r="A37" s="81">
        <v>43347</v>
      </c>
      <c r="B37" s="82">
        <v>81</v>
      </c>
      <c r="C37" s="1" t="s">
        <v>46</v>
      </c>
      <c r="D37" s="89"/>
      <c r="E37" s="89"/>
      <c r="F37" s="81">
        <v>43347</v>
      </c>
      <c r="G37" s="82">
        <v>1272</v>
      </c>
      <c r="H37" s="89"/>
      <c r="I37" s="89"/>
      <c r="J37" s="91"/>
    </row>
    <row r="38" spans="1:10" s="89" customFormat="1" x14ac:dyDescent="0.25">
      <c r="A38" s="81">
        <v>43348</v>
      </c>
      <c r="B38" s="82">
        <v>130</v>
      </c>
      <c r="C38" s="1" t="s">
        <v>46</v>
      </c>
      <c r="D38"/>
      <c r="E38"/>
      <c r="F38" s="81">
        <v>43348</v>
      </c>
      <c r="G38" s="82">
        <v>1850</v>
      </c>
      <c r="H38"/>
      <c r="I38"/>
      <c r="J38" s="52"/>
    </row>
    <row r="39" spans="1:10" x14ac:dyDescent="0.25">
      <c r="A39" s="81">
        <v>43349</v>
      </c>
      <c r="B39" s="82">
        <v>75</v>
      </c>
      <c r="C39" s="1" t="s">
        <v>46</v>
      </c>
      <c r="F39" s="106">
        <v>43348</v>
      </c>
      <c r="G39" s="109">
        <v>20</v>
      </c>
      <c r="H39" s="110" t="s">
        <v>123</v>
      </c>
      <c r="I39" s="110"/>
    </row>
    <row r="40" spans="1:10" x14ac:dyDescent="0.25">
      <c r="A40" s="81">
        <v>43350</v>
      </c>
      <c r="B40" s="82">
        <v>150.1</v>
      </c>
      <c r="C40" s="1" t="s">
        <v>46</v>
      </c>
      <c r="F40" s="81">
        <v>43349</v>
      </c>
      <c r="G40" s="82">
        <v>1751</v>
      </c>
    </row>
    <row r="41" spans="1:10" x14ac:dyDescent="0.25">
      <c r="A41" s="81">
        <v>43351</v>
      </c>
      <c r="B41" s="82">
        <v>184.02</v>
      </c>
      <c r="C41" s="1" t="s">
        <v>46</v>
      </c>
      <c r="F41" s="81">
        <v>43350</v>
      </c>
      <c r="G41" s="82">
        <v>1862</v>
      </c>
    </row>
    <row r="42" spans="1:10" x14ac:dyDescent="0.25">
      <c r="A42" s="81">
        <v>43352</v>
      </c>
      <c r="B42" s="82">
        <v>149</v>
      </c>
      <c r="C42" s="1" t="s">
        <v>46</v>
      </c>
      <c r="F42" s="81">
        <v>43351</v>
      </c>
      <c r="G42" s="82">
        <v>2319</v>
      </c>
    </row>
    <row r="43" spans="1:10" x14ac:dyDescent="0.25">
      <c r="A43" s="81">
        <v>43353</v>
      </c>
      <c r="B43" s="82">
        <v>161</v>
      </c>
      <c r="C43" s="1" t="s">
        <v>46</v>
      </c>
      <c r="F43" s="81">
        <v>43352</v>
      </c>
      <c r="G43" s="82">
        <v>1602</v>
      </c>
    </row>
    <row r="44" spans="1:10" x14ac:dyDescent="0.25">
      <c r="A44" s="81">
        <v>43354</v>
      </c>
      <c r="B44" s="82">
        <v>48</v>
      </c>
      <c r="C44" s="1" t="s">
        <v>46</v>
      </c>
      <c r="F44" s="81">
        <v>43353</v>
      </c>
      <c r="G44" s="82">
        <v>2066</v>
      </c>
    </row>
    <row r="45" spans="1:10" x14ac:dyDescent="0.25">
      <c r="A45" s="81">
        <v>43355</v>
      </c>
      <c r="B45" s="82">
        <v>89</v>
      </c>
      <c r="C45" s="1" t="s">
        <v>46</v>
      </c>
      <c r="F45" s="81">
        <v>43354</v>
      </c>
      <c r="G45" s="82">
        <v>1334</v>
      </c>
    </row>
    <row r="46" spans="1:10" x14ac:dyDescent="0.25">
      <c r="A46" s="81">
        <v>43356</v>
      </c>
      <c r="B46" s="82">
        <v>143</v>
      </c>
      <c r="C46" s="1" t="s">
        <v>46</v>
      </c>
      <c r="D46" s="88"/>
      <c r="E46" s="94"/>
      <c r="F46" s="81">
        <v>43355</v>
      </c>
      <c r="G46" s="82">
        <v>2198</v>
      </c>
    </row>
    <row r="47" spans="1:10" x14ac:dyDescent="0.25">
      <c r="A47" s="81">
        <v>43357</v>
      </c>
      <c r="B47" s="82">
        <v>28</v>
      </c>
      <c r="C47" s="1" t="s">
        <v>46</v>
      </c>
      <c r="D47" s="88" t="s">
        <v>47</v>
      </c>
      <c r="E47" s="90" t="s">
        <v>47</v>
      </c>
      <c r="F47" s="81">
        <v>43356</v>
      </c>
      <c r="G47" s="82">
        <v>1199</v>
      </c>
    </row>
    <row r="48" spans="1:10" x14ac:dyDescent="0.25">
      <c r="A48" s="81">
        <v>43358</v>
      </c>
      <c r="B48" s="82">
        <v>92</v>
      </c>
      <c r="C48" s="1" t="s">
        <v>46</v>
      </c>
      <c r="D48" s="86" t="s">
        <v>47</v>
      </c>
      <c r="E48" s="87" t="s">
        <v>47</v>
      </c>
      <c r="F48" s="81">
        <v>43357</v>
      </c>
      <c r="G48" s="82">
        <v>2207</v>
      </c>
    </row>
    <row r="49" spans="1:10" x14ac:dyDescent="0.25">
      <c r="A49" s="81">
        <v>43359</v>
      </c>
      <c r="B49" s="82">
        <v>79</v>
      </c>
      <c r="C49" s="99" t="s">
        <v>46</v>
      </c>
      <c r="D49" s="86" t="s">
        <v>47</v>
      </c>
      <c r="E49" s="87" t="s">
        <v>47</v>
      </c>
      <c r="F49" s="81">
        <v>43358</v>
      </c>
      <c r="G49" s="82">
        <v>1888</v>
      </c>
    </row>
    <row r="50" spans="1:10" x14ac:dyDescent="0.25">
      <c r="A50" s="106">
        <v>43360</v>
      </c>
      <c r="B50" s="107">
        <v>21</v>
      </c>
      <c r="C50" s="108" t="s">
        <v>137</v>
      </c>
      <c r="D50" s="100" t="s">
        <v>47</v>
      </c>
      <c r="E50" s="87" t="s">
        <v>47</v>
      </c>
      <c r="F50" s="81">
        <v>43359</v>
      </c>
      <c r="G50" s="82">
        <v>1688</v>
      </c>
    </row>
    <row r="51" spans="1:10" x14ac:dyDescent="0.25">
      <c r="A51" s="81">
        <v>43360</v>
      </c>
      <c r="B51" s="82">
        <v>122</v>
      </c>
      <c r="C51" s="99" t="s">
        <v>46</v>
      </c>
      <c r="D51" s="86" t="s">
        <v>47</v>
      </c>
      <c r="E51" s="87" t="s">
        <v>47</v>
      </c>
      <c r="F51" s="81">
        <v>43360</v>
      </c>
      <c r="G51" s="82">
        <v>1569</v>
      </c>
    </row>
    <row r="52" spans="1:10" x14ac:dyDescent="0.25">
      <c r="A52" s="81">
        <v>43361</v>
      </c>
      <c r="B52" s="82">
        <v>73</v>
      </c>
      <c r="C52" s="1" t="s">
        <v>46</v>
      </c>
      <c r="D52" s="86" t="s">
        <v>47</v>
      </c>
      <c r="E52" s="87" t="s">
        <v>47</v>
      </c>
      <c r="F52" s="81">
        <v>43361</v>
      </c>
      <c r="G52" s="82">
        <v>1347</v>
      </c>
      <c r="H52" s="96" t="s">
        <v>47</v>
      </c>
      <c r="J52"/>
    </row>
    <row r="53" spans="1:10" x14ac:dyDescent="0.25">
      <c r="A53" s="81">
        <v>43362</v>
      </c>
      <c r="B53" s="82">
        <v>106</v>
      </c>
      <c r="C53" s="1" t="s">
        <v>46</v>
      </c>
      <c r="E53" s="87" t="s">
        <v>47</v>
      </c>
      <c r="F53" s="81">
        <v>43362</v>
      </c>
      <c r="G53" s="82">
        <v>2200</v>
      </c>
      <c r="H53" s="96" t="s">
        <v>47</v>
      </c>
      <c r="J53"/>
    </row>
    <row r="54" spans="1:10" ht="15.75" customHeight="1" x14ac:dyDescent="0.25">
      <c r="A54" s="81">
        <v>43363</v>
      </c>
      <c r="B54" s="82">
        <v>158</v>
      </c>
      <c r="C54" s="1" t="s">
        <v>46</v>
      </c>
      <c r="E54" s="87" t="s">
        <v>47</v>
      </c>
      <c r="F54" s="81">
        <v>43363</v>
      </c>
      <c r="G54" s="82">
        <v>1874</v>
      </c>
      <c r="H54" s="96"/>
      <c r="J54"/>
    </row>
    <row r="55" spans="1:10" x14ac:dyDescent="0.25">
      <c r="A55" s="81">
        <v>43364</v>
      </c>
      <c r="B55" s="82">
        <v>126</v>
      </c>
      <c r="C55" s="1" t="s">
        <v>46</v>
      </c>
      <c r="F55" s="81">
        <v>43364</v>
      </c>
      <c r="G55" s="82">
        <v>1383</v>
      </c>
      <c r="H55" s="96" t="s">
        <v>47</v>
      </c>
      <c r="J55"/>
    </row>
    <row r="56" spans="1:10" x14ac:dyDescent="0.25">
      <c r="A56" s="81">
        <v>43365</v>
      </c>
      <c r="B56" s="82">
        <v>145</v>
      </c>
      <c r="C56" s="1" t="s">
        <v>46</v>
      </c>
      <c r="F56" s="81">
        <v>43365</v>
      </c>
      <c r="G56" s="82">
        <v>1518</v>
      </c>
      <c r="H56" s="97" t="s">
        <v>47</v>
      </c>
    </row>
    <row r="57" spans="1:10" x14ac:dyDescent="0.25">
      <c r="A57" s="81">
        <v>43366</v>
      </c>
      <c r="B57" s="82">
        <v>225</v>
      </c>
      <c r="C57" s="1" t="s">
        <v>46</v>
      </c>
      <c r="F57" s="81">
        <v>43366</v>
      </c>
      <c r="G57" s="82">
        <v>1391</v>
      </c>
      <c r="H57" s="98"/>
    </row>
    <row r="58" spans="1:10" x14ac:dyDescent="0.25">
      <c r="A58" s="81">
        <v>43367</v>
      </c>
      <c r="B58" s="82">
        <v>82</v>
      </c>
      <c r="C58" s="1" t="s">
        <v>46</v>
      </c>
      <c r="F58" s="81">
        <v>43367</v>
      </c>
      <c r="G58" s="82">
        <v>700</v>
      </c>
    </row>
    <row r="59" spans="1:10" x14ac:dyDescent="0.25">
      <c r="A59" s="81">
        <v>43368</v>
      </c>
      <c r="B59" s="82">
        <v>179</v>
      </c>
      <c r="C59" s="1" t="s">
        <v>46</v>
      </c>
      <c r="F59" s="81">
        <v>43368</v>
      </c>
      <c r="G59" s="82">
        <v>1239</v>
      </c>
    </row>
    <row r="60" spans="1:10" x14ac:dyDescent="0.25">
      <c r="A60" s="81">
        <v>43369</v>
      </c>
      <c r="B60" s="82">
        <v>315</v>
      </c>
      <c r="C60" s="1" t="s">
        <v>46</v>
      </c>
      <c r="F60" s="81">
        <v>43369</v>
      </c>
      <c r="G60" s="82">
        <v>1307</v>
      </c>
    </row>
    <row r="61" spans="1:10" x14ac:dyDescent="0.25">
      <c r="A61" s="81">
        <v>43370</v>
      </c>
      <c r="B61" s="82">
        <v>290</v>
      </c>
      <c r="C61" s="1" t="s">
        <v>46</v>
      </c>
      <c r="F61" s="81">
        <v>43370</v>
      </c>
      <c r="G61" s="82">
        <v>1868</v>
      </c>
      <c r="H61" t="s">
        <v>47</v>
      </c>
    </row>
    <row r="62" spans="1:10" x14ac:dyDescent="0.25">
      <c r="A62" s="81">
        <v>43371</v>
      </c>
      <c r="B62" s="82">
        <v>165</v>
      </c>
      <c r="C62" s="1" t="s">
        <v>46</v>
      </c>
      <c r="F62" s="81">
        <v>43371</v>
      </c>
      <c r="G62" s="82">
        <v>1522.32</v>
      </c>
    </row>
    <row r="63" spans="1:10" x14ac:dyDescent="0.25">
      <c r="A63" s="81">
        <v>43372</v>
      </c>
      <c r="B63" s="82">
        <v>418</v>
      </c>
      <c r="C63" s="1" t="s">
        <v>46</v>
      </c>
      <c r="F63" s="81">
        <v>43372</v>
      </c>
      <c r="G63" s="82">
        <v>1353</v>
      </c>
    </row>
    <row r="64" spans="1:10" x14ac:dyDescent="0.25">
      <c r="A64" s="81">
        <v>43373</v>
      </c>
      <c r="B64" s="82">
        <v>414</v>
      </c>
      <c r="C64" s="1" t="s">
        <v>46</v>
      </c>
      <c r="F64" s="81">
        <v>43373</v>
      </c>
      <c r="G64" s="82">
        <v>2345</v>
      </c>
    </row>
    <row r="65" spans="1:7" x14ac:dyDescent="0.25">
      <c r="A65" s="81">
        <v>43374</v>
      </c>
      <c r="B65" s="82"/>
      <c r="C65" s="1" t="s">
        <v>46</v>
      </c>
      <c r="F65" s="81">
        <v>43374</v>
      </c>
      <c r="G65" s="82"/>
    </row>
    <row r="66" spans="1:7" x14ac:dyDescent="0.25">
      <c r="A66" s="81">
        <v>43375</v>
      </c>
      <c r="B66" s="82"/>
      <c r="C66" s="1" t="s">
        <v>46</v>
      </c>
      <c r="F66" s="81">
        <v>43375</v>
      </c>
      <c r="G66" s="82"/>
    </row>
    <row r="67" spans="1:7" x14ac:dyDescent="0.25">
      <c r="A67" s="81">
        <v>43376</v>
      </c>
      <c r="B67" s="82"/>
      <c r="C67" s="1" t="s">
        <v>46</v>
      </c>
      <c r="F67" s="81">
        <v>43376</v>
      </c>
      <c r="G67" s="82"/>
    </row>
    <row r="68" spans="1:7" x14ac:dyDescent="0.25">
      <c r="A68" s="81">
        <v>43377</v>
      </c>
      <c r="B68" s="82"/>
      <c r="C68" s="1" t="s">
        <v>46</v>
      </c>
      <c r="F68" s="81">
        <v>43377</v>
      </c>
      <c r="G68" s="82"/>
    </row>
    <row r="69" spans="1:7" x14ac:dyDescent="0.25">
      <c r="A69" s="81">
        <v>43378</v>
      </c>
      <c r="B69" s="82"/>
      <c r="C69" s="1" t="s">
        <v>46</v>
      </c>
      <c r="F69" s="81">
        <v>43378</v>
      </c>
      <c r="G69" s="82"/>
    </row>
    <row r="70" spans="1:7" x14ac:dyDescent="0.25">
      <c r="A70" s="81">
        <v>43379</v>
      </c>
      <c r="B70" s="82"/>
      <c r="C70" s="1" t="s">
        <v>46</v>
      </c>
      <c r="F70" s="81">
        <v>43379</v>
      </c>
      <c r="G70" s="82"/>
    </row>
    <row r="71" spans="1:7" x14ac:dyDescent="0.25">
      <c r="A71" s="81">
        <v>43380</v>
      </c>
      <c r="B71" s="82"/>
      <c r="C71" s="1" t="s">
        <v>46</v>
      </c>
      <c r="F71" s="81">
        <v>43380</v>
      </c>
      <c r="G71" s="82"/>
    </row>
    <row r="72" spans="1:7" x14ac:dyDescent="0.25">
      <c r="A72" s="81">
        <v>43381</v>
      </c>
      <c r="B72" s="82"/>
      <c r="C72" s="1" t="s">
        <v>46</v>
      </c>
      <c r="F72" s="81">
        <v>43381</v>
      </c>
      <c r="G72" s="82"/>
    </row>
    <row r="73" spans="1:7" x14ac:dyDescent="0.25">
      <c r="A73" s="81">
        <v>43382</v>
      </c>
      <c r="B73" s="82">
        <v>0</v>
      </c>
      <c r="C73" s="1" t="s">
        <v>46</v>
      </c>
      <c r="F73" s="81">
        <v>43382</v>
      </c>
      <c r="G73" s="82"/>
    </row>
    <row r="74" spans="1:7" x14ac:dyDescent="0.25">
      <c r="A74" s="81">
        <v>43383</v>
      </c>
      <c r="B74" s="82">
        <v>0</v>
      </c>
      <c r="C74" s="1" t="s">
        <v>46</v>
      </c>
      <c r="F74" s="81">
        <v>43383</v>
      </c>
      <c r="G74" s="82"/>
    </row>
    <row r="75" spans="1:7" x14ac:dyDescent="0.25">
      <c r="A75" s="81">
        <v>43384</v>
      </c>
      <c r="B75" s="82">
        <v>0</v>
      </c>
      <c r="C75" s="1" t="s">
        <v>46</v>
      </c>
      <c r="F75" s="81">
        <v>43384</v>
      </c>
      <c r="G75" s="82"/>
    </row>
    <row r="76" spans="1:7" x14ac:dyDescent="0.25">
      <c r="A76" s="81">
        <v>43385</v>
      </c>
      <c r="B76" s="82">
        <v>0</v>
      </c>
      <c r="C76" s="1" t="s">
        <v>46</v>
      </c>
      <c r="F76" s="81">
        <v>43385</v>
      </c>
      <c r="G76" s="82"/>
    </row>
    <row r="77" spans="1:7" x14ac:dyDescent="0.25">
      <c r="A77" s="81">
        <v>43386</v>
      </c>
      <c r="B77" s="82">
        <v>0</v>
      </c>
      <c r="C77" s="1" t="s">
        <v>46</v>
      </c>
      <c r="F77" s="81">
        <v>43386</v>
      </c>
      <c r="G77" s="82"/>
    </row>
    <row r="78" spans="1:7" x14ac:dyDescent="0.25">
      <c r="A78" s="81">
        <v>43387</v>
      </c>
      <c r="B78" s="82">
        <v>0</v>
      </c>
      <c r="C78" s="1" t="s">
        <v>46</v>
      </c>
      <c r="F78" s="81">
        <v>43387</v>
      </c>
      <c r="G78" s="82"/>
    </row>
    <row r="79" spans="1:7" x14ac:dyDescent="0.25">
      <c r="A79" s="81">
        <v>43388</v>
      </c>
      <c r="B79" s="82">
        <v>0</v>
      </c>
      <c r="C79" s="1" t="s">
        <v>46</v>
      </c>
      <c r="F79" s="81">
        <v>43388</v>
      </c>
      <c r="G79" s="82"/>
    </row>
    <row r="80" spans="1:7" x14ac:dyDescent="0.25">
      <c r="A80" s="81">
        <v>43389</v>
      </c>
      <c r="B80" s="82">
        <v>0</v>
      </c>
      <c r="C80" s="1" t="s">
        <v>46</v>
      </c>
      <c r="F80" s="81">
        <v>43389</v>
      </c>
      <c r="G80" s="82"/>
    </row>
    <row r="81" spans="1:7" x14ac:dyDescent="0.25">
      <c r="A81" s="81">
        <v>43390</v>
      </c>
      <c r="B81" s="82">
        <v>0</v>
      </c>
      <c r="C81" s="1" t="s">
        <v>46</v>
      </c>
      <c r="F81" s="81">
        <v>43390</v>
      </c>
      <c r="G81" s="82"/>
    </row>
    <row r="82" spans="1:7" x14ac:dyDescent="0.25">
      <c r="A82" s="81">
        <v>43391</v>
      </c>
      <c r="B82" s="82">
        <v>0</v>
      </c>
      <c r="C82" s="1" t="s">
        <v>46</v>
      </c>
      <c r="F82" s="81">
        <v>43391</v>
      </c>
      <c r="G82" s="82"/>
    </row>
    <row r="83" spans="1:7" x14ac:dyDescent="0.25">
      <c r="A83" s="81">
        <v>43392</v>
      </c>
      <c r="B83" s="82">
        <v>0</v>
      </c>
      <c r="C83" s="1" t="s">
        <v>46</v>
      </c>
      <c r="F83" s="81">
        <v>43392</v>
      </c>
      <c r="G83" s="82"/>
    </row>
    <row r="84" spans="1:7" x14ac:dyDescent="0.25">
      <c r="A84" s="81">
        <v>43393</v>
      </c>
      <c r="B84" s="82">
        <v>0</v>
      </c>
      <c r="C84" s="1" t="s">
        <v>46</v>
      </c>
      <c r="F84" s="81">
        <v>43393</v>
      </c>
      <c r="G84" s="82"/>
    </row>
    <row r="85" spans="1:7" x14ac:dyDescent="0.25">
      <c r="A85" s="81">
        <v>43394</v>
      </c>
      <c r="B85" s="82">
        <v>0</v>
      </c>
      <c r="C85" s="1" t="s">
        <v>46</v>
      </c>
      <c r="F85" s="81">
        <v>43394</v>
      </c>
      <c r="G85" s="82"/>
    </row>
    <row r="86" spans="1:7" x14ac:dyDescent="0.25">
      <c r="A86" s="81">
        <v>43395</v>
      </c>
      <c r="B86" s="82">
        <v>0</v>
      </c>
      <c r="C86" s="1" t="s">
        <v>46</v>
      </c>
      <c r="F86" s="81">
        <v>43395</v>
      </c>
      <c r="G86" s="82"/>
    </row>
    <row r="87" spans="1:7" x14ac:dyDescent="0.25">
      <c r="A87" s="81">
        <v>43396</v>
      </c>
      <c r="B87" s="82">
        <v>0</v>
      </c>
      <c r="C87" s="1" t="s">
        <v>46</v>
      </c>
      <c r="F87" s="81">
        <v>43396</v>
      </c>
      <c r="G87" s="82"/>
    </row>
    <row r="88" spans="1:7" x14ac:dyDescent="0.25">
      <c r="A88" s="81">
        <v>43397</v>
      </c>
      <c r="B88" s="82">
        <v>0</v>
      </c>
      <c r="C88" s="1" t="s">
        <v>46</v>
      </c>
      <c r="F88" s="81">
        <v>43397</v>
      </c>
      <c r="G88" s="82"/>
    </row>
    <row r="89" spans="1:7" x14ac:dyDescent="0.25">
      <c r="A89" s="81">
        <v>43398</v>
      </c>
      <c r="B89" s="82">
        <v>0</v>
      </c>
      <c r="C89" s="1" t="s">
        <v>46</v>
      </c>
      <c r="F89" s="81">
        <v>43398</v>
      </c>
      <c r="G89" s="82"/>
    </row>
    <row r="90" spans="1:7" x14ac:dyDescent="0.25">
      <c r="A90" s="81">
        <v>43399</v>
      </c>
      <c r="B90" s="82">
        <v>0</v>
      </c>
      <c r="C90" s="1" t="s">
        <v>46</v>
      </c>
      <c r="F90" s="81">
        <v>43399</v>
      </c>
      <c r="G90" s="82"/>
    </row>
    <row r="91" spans="1:7" x14ac:dyDescent="0.25">
      <c r="A91" s="81">
        <v>43400</v>
      </c>
      <c r="B91" s="82">
        <v>0</v>
      </c>
      <c r="C91" s="1" t="s">
        <v>46</v>
      </c>
      <c r="F91" s="81">
        <v>43400</v>
      </c>
      <c r="G91" s="82"/>
    </row>
    <row r="92" spans="1:7" x14ac:dyDescent="0.25">
      <c r="A92" s="81">
        <v>43401</v>
      </c>
      <c r="B92" s="82">
        <v>0</v>
      </c>
      <c r="C92" s="1" t="s">
        <v>46</v>
      </c>
      <c r="F92" s="81">
        <v>43401</v>
      </c>
      <c r="G92" s="82"/>
    </row>
    <row r="93" spans="1:7" x14ac:dyDescent="0.25">
      <c r="A93" s="81">
        <v>43402</v>
      </c>
      <c r="B93" s="82">
        <v>0</v>
      </c>
      <c r="C93" s="1" t="s">
        <v>46</v>
      </c>
      <c r="F93" s="81">
        <v>43402</v>
      </c>
      <c r="G93" s="82"/>
    </row>
    <row r="94" spans="1:7" x14ac:dyDescent="0.25">
      <c r="A94" s="81">
        <v>43403</v>
      </c>
      <c r="B94" s="82">
        <v>0</v>
      </c>
      <c r="C94" s="1" t="s">
        <v>46</v>
      </c>
      <c r="F94" s="81">
        <v>43403</v>
      </c>
      <c r="G94" s="82"/>
    </row>
    <row r="95" spans="1:7" x14ac:dyDescent="0.25">
      <c r="A95" s="81">
        <v>43404</v>
      </c>
      <c r="B95" s="82">
        <v>0</v>
      </c>
      <c r="C95" s="1" t="s">
        <v>46</v>
      </c>
      <c r="F95" s="81">
        <v>43404</v>
      </c>
      <c r="G95" s="82"/>
    </row>
    <row r="96" spans="1:7" x14ac:dyDescent="0.25">
      <c r="A96" s="81">
        <v>43405</v>
      </c>
      <c r="B96" s="82">
        <v>0</v>
      </c>
      <c r="C96" s="1" t="s">
        <v>46</v>
      </c>
      <c r="F96" s="81">
        <v>43405</v>
      </c>
      <c r="G96" s="82"/>
    </row>
    <row r="97" spans="1:7" x14ac:dyDescent="0.25">
      <c r="A97" s="81">
        <v>43406</v>
      </c>
      <c r="B97" s="82">
        <v>0</v>
      </c>
      <c r="C97" s="1" t="s">
        <v>46</v>
      </c>
      <c r="F97" s="81">
        <v>43406</v>
      </c>
      <c r="G97" s="82"/>
    </row>
    <row r="98" spans="1:7" x14ac:dyDescent="0.25">
      <c r="A98" s="81">
        <v>43407</v>
      </c>
      <c r="B98" s="82">
        <v>0</v>
      </c>
      <c r="C98" s="1" t="s">
        <v>46</v>
      </c>
      <c r="F98" s="81">
        <v>43407</v>
      </c>
      <c r="G98" s="82"/>
    </row>
    <row r="99" spans="1:7" x14ac:dyDescent="0.25">
      <c r="A99" s="81">
        <v>43408</v>
      </c>
      <c r="B99" s="82">
        <v>0</v>
      </c>
      <c r="C99" s="1" t="s">
        <v>46</v>
      </c>
      <c r="F99" s="81">
        <v>43408</v>
      </c>
      <c r="G99" s="82"/>
    </row>
    <row r="100" spans="1:7" x14ac:dyDescent="0.25">
      <c r="A100" s="81">
        <v>43409</v>
      </c>
      <c r="B100" s="82">
        <v>0</v>
      </c>
      <c r="C100" s="1" t="s">
        <v>46</v>
      </c>
      <c r="F100" s="81">
        <v>43409</v>
      </c>
      <c r="G100" s="82"/>
    </row>
    <row r="101" spans="1:7" x14ac:dyDescent="0.25">
      <c r="A101" s="81">
        <v>43410</v>
      </c>
      <c r="B101" s="82">
        <v>0</v>
      </c>
      <c r="C101" s="1" t="s">
        <v>46</v>
      </c>
      <c r="F101" s="81">
        <v>43410</v>
      </c>
      <c r="G101" s="82"/>
    </row>
    <row r="102" spans="1:7" x14ac:dyDescent="0.25">
      <c r="A102" s="81">
        <v>43411</v>
      </c>
      <c r="B102" s="82">
        <v>0</v>
      </c>
      <c r="C102" s="1" t="s">
        <v>46</v>
      </c>
      <c r="F102" s="81">
        <v>43411</v>
      </c>
      <c r="G102" s="82"/>
    </row>
    <row r="103" spans="1:7" x14ac:dyDescent="0.25">
      <c r="A103" s="81">
        <v>43412</v>
      </c>
      <c r="B103" s="82">
        <v>0</v>
      </c>
      <c r="C103" s="1" t="s">
        <v>46</v>
      </c>
      <c r="F103" s="81">
        <v>43412</v>
      </c>
      <c r="G103" s="82"/>
    </row>
    <row r="104" spans="1:7" x14ac:dyDescent="0.25">
      <c r="A104" s="81">
        <v>43413</v>
      </c>
      <c r="B104" s="82">
        <v>0</v>
      </c>
      <c r="C104" s="1" t="s">
        <v>46</v>
      </c>
      <c r="F104" s="81">
        <v>43413</v>
      </c>
      <c r="G104" s="82"/>
    </row>
    <row r="105" spans="1:7" x14ac:dyDescent="0.25">
      <c r="A105" s="81">
        <v>43414</v>
      </c>
      <c r="B105" s="82">
        <v>0</v>
      </c>
      <c r="C105" s="1" t="s">
        <v>46</v>
      </c>
      <c r="F105" s="81">
        <v>43414</v>
      </c>
      <c r="G105" s="82"/>
    </row>
    <row r="106" spans="1:7" x14ac:dyDescent="0.25">
      <c r="A106" s="81">
        <v>43415</v>
      </c>
      <c r="B106" s="82">
        <v>0</v>
      </c>
      <c r="C106" s="1" t="s">
        <v>46</v>
      </c>
      <c r="F106" s="81">
        <v>43415</v>
      </c>
      <c r="G106" s="82"/>
    </row>
    <row r="107" spans="1:7" x14ac:dyDescent="0.25">
      <c r="A107" s="81">
        <v>43416</v>
      </c>
      <c r="B107" s="82">
        <v>0</v>
      </c>
      <c r="C107" s="1" t="s">
        <v>46</v>
      </c>
      <c r="F107" s="81">
        <v>43416</v>
      </c>
      <c r="G107" s="82"/>
    </row>
    <row r="108" spans="1:7" x14ac:dyDescent="0.25">
      <c r="A108" s="81">
        <v>43417</v>
      </c>
      <c r="B108" s="82">
        <v>0</v>
      </c>
      <c r="C108" s="1" t="s">
        <v>46</v>
      </c>
      <c r="F108" s="81">
        <v>43417</v>
      </c>
      <c r="G108" s="82"/>
    </row>
    <row r="109" spans="1:7" x14ac:dyDescent="0.25">
      <c r="A109" s="81">
        <v>43418</v>
      </c>
      <c r="B109" s="82">
        <v>0</v>
      </c>
      <c r="C109" s="1" t="s">
        <v>46</v>
      </c>
      <c r="F109" s="81">
        <v>43418</v>
      </c>
      <c r="G109" s="82"/>
    </row>
    <row r="110" spans="1:7" x14ac:dyDescent="0.25">
      <c r="A110" s="81">
        <v>43419</v>
      </c>
      <c r="B110" s="82">
        <v>0</v>
      </c>
      <c r="C110" s="1" t="s">
        <v>46</v>
      </c>
      <c r="F110" s="81">
        <v>43419</v>
      </c>
      <c r="G110" s="82"/>
    </row>
    <row r="111" spans="1:7" x14ac:dyDescent="0.25">
      <c r="A111" s="81">
        <v>43420</v>
      </c>
      <c r="B111" s="82">
        <v>0</v>
      </c>
      <c r="C111" s="1" t="s">
        <v>46</v>
      </c>
      <c r="F111" s="81">
        <v>43420</v>
      </c>
      <c r="G111" s="82"/>
    </row>
    <row r="112" spans="1:7" x14ac:dyDescent="0.25">
      <c r="A112" s="81">
        <v>43421</v>
      </c>
      <c r="B112" s="82">
        <v>0</v>
      </c>
      <c r="C112" s="1" t="s">
        <v>46</v>
      </c>
      <c r="F112" s="81">
        <v>43421</v>
      </c>
      <c r="G112" s="82"/>
    </row>
    <row r="113" spans="1:7" x14ac:dyDescent="0.25">
      <c r="A113" s="81">
        <v>43422</v>
      </c>
      <c r="B113" s="82">
        <v>0</v>
      </c>
      <c r="C113" s="1" t="s">
        <v>46</v>
      </c>
      <c r="F113" s="81">
        <v>43422</v>
      </c>
      <c r="G113" s="82"/>
    </row>
    <row r="114" spans="1:7" x14ac:dyDescent="0.25">
      <c r="A114" s="81">
        <v>43423</v>
      </c>
      <c r="B114" s="82">
        <v>0</v>
      </c>
      <c r="C114" s="1" t="s">
        <v>46</v>
      </c>
      <c r="F114" s="81">
        <v>43423</v>
      </c>
      <c r="G114" s="82"/>
    </row>
    <row r="115" spans="1:7" x14ac:dyDescent="0.25">
      <c r="A115" s="81">
        <v>43424</v>
      </c>
      <c r="B115" s="82">
        <v>0</v>
      </c>
      <c r="C115" s="1" t="s">
        <v>46</v>
      </c>
      <c r="F115" s="81">
        <v>43424</v>
      </c>
      <c r="G115" s="82"/>
    </row>
    <row r="116" spans="1:7" x14ac:dyDescent="0.25">
      <c r="A116" s="81">
        <v>43425</v>
      </c>
      <c r="B116" s="82">
        <v>0</v>
      </c>
      <c r="C116" s="1" t="s">
        <v>46</v>
      </c>
      <c r="F116" s="81">
        <v>43425</v>
      </c>
      <c r="G116" s="82"/>
    </row>
    <row r="117" spans="1:7" x14ac:dyDescent="0.25">
      <c r="A117" s="81">
        <v>43426</v>
      </c>
      <c r="B117" s="82">
        <v>0</v>
      </c>
      <c r="C117" s="1" t="s">
        <v>46</v>
      </c>
      <c r="F117" s="81">
        <v>43426</v>
      </c>
      <c r="G117" s="82"/>
    </row>
    <row r="118" spans="1:7" x14ac:dyDescent="0.25">
      <c r="A118" s="81">
        <v>43427</v>
      </c>
      <c r="B118" s="82">
        <v>0</v>
      </c>
      <c r="C118" s="1" t="s">
        <v>46</v>
      </c>
      <c r="F118" s="81">
        <v>43427</v>
      </c>
      <c r="G118" s="82"/>
    </row>
    <row r="119" spans="1:7" x14ac:dyDescent="0.25">
      <c r="A119" s="81">
        <v>43428</v>
      </c>
      <c r="B119" s="82">
        <v>0</v>
      </c>
      <c r="C119" s="1" t="s">
        <v>46</v>
      </c>
      <c r="F119" s="81">
        <v>43428</v>
      </c>
      <c r="G119" s="82"/>
    </row>
    <row r="120" spans="1:7" x14ac:dyDescent="0.25">
      <c r="A120" s="81">
        <v>43429</v>
      </c>
      <c r="B120" s="82">
        <v>0</v>
      </c>
      <c r="C120" s="1" t="s">
        <v>46</v>
      </c>
      <c r="F120" s="81">
        <v>43429</v>
      </c>
      <c r="G120" s="82"/>
    </row>
    <row r="121" spans="1:7" x14ac:dyDescent="0.25">
      <c r="A121" s="81">
        <v>43430</v>
      </c>
      <c r="B121" s="82">
        <v>0</v>
      </c>
      <c r="C121" s="1" t="s">
        <v>46</v>
      </c>
      <c r="F121" s="81">
        <v>43430</v>
      </c>
      <c r="G121" s="82"/>
    </row>
    <row r="122" spans="1:7" x14ac:dyDescent="0.25">
      <c r="A122" s="81">
        <v>43431</v>
      </c>
      <c r="B122" s="82">
        <v>0</v>
      </c>
      <c r="C122" s="1" t="s">
        <v>46</v>
      </c>
      <c r="F122" s="81">
        <v>43431</v>
      </c>
      <c r="G122" s="82"/>
    </row>
    <row r="123" spans="1:7" x14ac:dyDescent="0.25">
      <c r="A123" s="81">
        <v>43432</v>
      </c>
      <c r="B123" s="82">
        <v>0</v>
      </c>
      <c r="C123" s="1" t="s">
        <v>46</v>
      </c>
      <c r="F123" s="81">
        <v>43432</v>
      </c>
      <c r="G123" s="82"/>
    </row>
    <row r="124" spans="1:7" x14ac:dyDescent="0.25">
      <c r="A124" s="81">
        <v>43433</v>
      </c>
      <c r="B124" s="82">
        <v>0</v>
      </c>
      <c r="C124" s="1" t="s">
        <v>46</v>
      </c>
      <c r="F124" s="81">
        <v>43433</v>
      </c>
      <c r="G124" s="82"/>
    </row>
    <row r="125" spans="1:7" x14ac:dyDescent="0.25">
      <c r="A125" s="81">
        <v>43434</v>
      </c>
      <c r="B125" s="82">
        <v>0</v>
      </c>
      <c r="C125" s="1" t="s">
        <v>46</v>
      </c>
      <c r="F125" s="81">
        <v>43434</v>
      </c>
      <c r="G125" s="82"/>
    </row>
    <row r="126" spans="1:7" x14ac:dyDescent="0.25">
      <c r="A126" s="81">
        <v>43435</v>
      </c>
      <c r="B126" s="82">
        <v>0</v>
      </c>
      <c r="C126" s="1" t="s">
        <v>46</v>
      </c>
      <c r="F126" s="81">
        <v>43435</v>
      </c>
      <c r="G126" s="82"/>
    </row>
    <row r="127" spans="1:7" x14ac:dyDescent="0.25">
      <c r="A127" s="81">
        <v>43436</v>
      </c>
      <c r="B127" s="82">
        <v>0</v>
      </c>
      <c r="C127" s="1" t="s">
        <v>46</v>
      </c>
      <c r="F127" s="81">
        <v>43436</v>
      </c>
      <c r="G127" s="82"/>
    </row>
    <row r="128" spans="1:7" x14ac:dyDescent="0.25">
      <c r="A128" s="81">
        <v>43437</v>
      </c>
      <c r="B128" s="82">
        <v>0</v>
      </c>
      <c r="C128" s="1" t="s">
        <v>46</v>
      </c>
      <c r="F128" s="81">
        <v>43437</v>
      </c>
      <c r="G128" s="82"/>
    </row>
    <row r="129" spans="1:7" x14ac:dyDescent="0.25">
      <c r="A129" s="81">
        <v>43438</v>
      </c>
      <c r="B129" s="82">
        <v>0</v>
      </c>
      <c r="C129" s="1" t="s">
        <v>46</v>
      </c>
      <c r="F129" s="81">
        <v>43438</v>
      </c>
      <c r="G129" s="82"/>
    </row>
    <row r="130" spans="1:7" x14ac:dyDescent="0.25">
      <c r="A130" s="81">
        <v>43439</v>
      </c>
      <c r="B130" s="82">
        <v>0</v>
      </c>
      <c r="C130" s="1" t="s">
        <v>46</v>
      </c>
      <c r="F130" s="81">
        <v>43439</v>
      </c>
      <c r="G130" s="82"/>
    </row>
    <row r="131" spans="1:7" x14ac:dyDescent="0.25">
      <c r="A131" s="81">
        <v>43440</v>
      </c>
      <c r="B131" s="82">
        <v>0</v>
      </c>
      <c r="C131" s="1" t="s">
        <v>46</v>
      </c>
      <c r="F131" s="81">
        <v>43440</v>
      </c>
      <c r="G131" s="82"/>
    </row>
    <row r="132" spans="1:7" x14ac:dyDescent="0.25">
      <c r="A132" s="81">
        <v>43441</v>
      </c>
      <c r="B132" s="82">
        <v>0</v>
      </c>
      <c r="C132" s="1" t="s">
        <v>46</v>
      </c>
      <c r="F132" s="81">
        <v>43441</v>
      </c>
      <c r="G132" s="82"/>
    </row>
    <row r="133" spans="1:7" x14ac:dyDescent="0.25">
      <c r="A133" s="81">
        <v>43442</v>
      </c>
      <c r="B133" s="82">
        <v>0</v>
      </c>
      <c r="C133" s="1" t="s">
        <v>46</v>
      </c>
      <c r="F133" s="81">
        <v>43442</v>
      </c>
      <c r="G133" s="82"/>
    </row>
    <row r="134" spans="1:7" x14ac:dyDescent="0.25">
      <c r="A134" s="81">
        <v>43443</v>
      </c>
      <c r="B134" s="82">
        <v>0</v>
      </c>
      <c r="C134" s="1" t="s">
        <v>46</v>
      </c>
      <c r="F134" s="81">
        <v>43443</v>
      </c>
      <c r="G134" s="82"/>
    </row>
    <row r="135" spans="1:7" x14ac:dyDescent="0.25">
      <c r="A135" s="81">
        <v>43444</v>
      </c>
      <c r="B135" s="82">
        <v>0</v>
      </c>
      <c r="C135" s="1" t="s">
        <v>46</v>
      </c>
      <c r="F135" s="81">
        <v>43444</v>
      </c>
      <c r="G135" s="82"/>
    </row>
    <row r="136" spans="1:7" x14ac:dyDescent="0.25">
      <c r="A136" s="81">
        <v>43445</v>
      </c>
      <c r="B136" s="82">
        <v>0</v>
      </c>
      <c r="C136" s="1" t="s">
        <v>46</v>
      </c>
      <c r="F136" s="81">
        <v>43445</v>
      </c>
      <c r="G136" s="82"/>
    </row>
    <row r="137" spans="1:7" x14ac:dyDescent="0.25">
      <c r="A137" s="81">
        <v>43446</v>
      </c>
      <c r="B137" s="82">
        <v>0</v>
      </c>
      <c r="C137" s="1" t="s">
        <v>46</v>
      </c>
      <c r="F137" s="81">
        <v>43446</v>
      </c>
      <c r="G137" s="82"/>
    </row>
    <row r="138" spans="1:7" x14ac:dyDescent="0.25">
      <c r="A138" s="81">
        <v>43447</v>
      </c>
      <c r="B138" s="82">
        <v>0</v>
      </c>
      <c r="C138" s="1" t="s">
        <v>46</v>
      </c>
      <c r="F138" s="81">
        <v>43447</v>
      </c>
      <c r="G138" s="82"/>
    </row>
    <row r="139" spans="1:7" x14ac:dyDescent="0.25">
      <c r="A139" s="81">
        <v>43448</v>
      </c>
      <c r="B139" s="82">
        <v>0</v>
      </c>
      <c r="C139" s="1" t="s">
        <v>46</v>
      </c>
      <c r="F139" s="81">
        <v>43448</v>
      </c>
      <c r="G139" s="82"/>
    </row>
    <row r="140" spans="1:7" x14ac:dyDescent="0.25">
      <c r="A140" s="81">
        <v>43449</v>
      </c>
      <c r="B140" s="82">
        <v>0</v>
      </c>
      <c r="C140" s="1" t="s">
        <v>46</v>
      </c>
      <c r="F140" s="81">
        <v>43449</v>
      </c>
      <c r="G140" s="82"/>
    </row>
    <row r="141" spans="1:7" x14ac:dyDescent="0.25">
      <c r="A141" s="81">
        <v>43450</v>
      </c>
      <c r="B141" s="82">
        <v>0</v>
      </c>
      <c r="C141" s="1" t="s">
        <v>46</v>
      </c>
      <c r="F141" s="81">
        <v>43450</v>
      </c>
      <c r="G141" s="82"/>
    </row>
    <row r="142" spans="1:7" x14ac:dyDescent="0.25">
      <c r="A142" s="81">
        <v>43451</v>
      </c>
      <c r="B142" s="82">
        <v>0</v>
      </c>
      <c r="C142" s="1" t="s">
        <v>46</v>
      </c>
      <c r="F142" s="81">
        <v>43451</v>
      </c>
      <c r="G142" s="82"/>
    </row>
    <row r="143" spans="1:7" x14ac:dyDescent="0.25">
      <c r="A143" s="81">
        <v>43452</v>
      </c>
      <c r="B143" s="82">
        <v>0</v>
      </c>
      <c r="C143" s="1" t="s">
        <v>46</v>
      </c>
      <c r="F143" s="81">
        <v>43452</v>
      </c>
      <c r="G143" s="82"/>
    </row>
    <row r="144" spans="1:7" x14ac:dyDescent="0.25">
      <c r="A144" s="81">
        <v>43453</v>
      </c>
      <c r="B144" s="82">
        <v>0</v>
      </c>
      <c r="C144" s="1" t="s">
        <v>46</v>
      </c>
      <c r="F144" s="81">
        <v>43453</v>
      </c>
      <c r="G144" s="82"/>
    </row>
    <row r="145" spans="1:7" x14ac:dyDescent="0.25">
      <c r="A145" s="81">
        <v>43454</v>
      </c>
      <c r="B145" s="82">
        <v>0</v>
      </c>
      <c r="C145" s="1" t="s">
        <v>46</v>
      </c>
      <c r="F145" s="81">
        <v>43454</v>
      </c>
      <c r="G145" s="82"/>
    </row>
    <row r="146" spans="1:7" x14ac:dyDescent="0.25">
      <c r="A146" s="81">
        <v>43455</v>
      </c>
      <c r="B146" s="82">
        <v>0</v>
      </c>
      <c r="C146" s="1" t="s">
        <v>46</v>
      </c>
      <c r="F146" s="81">
        <v>43455</v>
      </c>
      <c r="G146" s="82"/>
    </row>
    <row r="147" spans="1:7" x14ac:dyDescent="0.25">
      <c r="A147" s="81">
        <v>43456</v>
      </c>
      <c r="B147" s="82">
        <v>0</v>
      </c>
      <c r="C147" s="1" t="s">
        <v>46</v>
      </c>
      <c r="F147" s="81">
        <v>43456</v>
      </c>
      <c r="G147" s="82"/>
    </row>
    <row r="148" spans="1:7" x14ac:dyDescent="0.25">
      <c r="A148" s="81">
        <v>43457</v>
      </c>
      <c r="B148" s="82">
        <v>0</v>
      </c>
      <c r="C148" s="1" t="s">
        <v>46</v>
      </c>
      <c r="F148" s="81">
        <v>43457</v>
      </c>
      <c r="G148" s="82"/>
    </row>
    <row r="149" spans="1:7" x14ac:dyDescent="0.25">
      <c r="A149" s="81">
        <v>43458</v>
      </c>
      <c r="B149" s="82">
        <v>0</v>
      </c>
      <c r="C149" s="1" t="s">
        <v>46</v>
      </c>
      <c r="F149" s="81">
        <v>43458</v>
      </c>
      <c r="G149" s="82"/>
    </row>
    <row r="150" spans="1:7" x14ac:dyDescent="0.25">
      <c r="A150" s="81">
        <v>43459</v>
      </c>
      <c r="B150" s="82">
        <v>0</v>
      </c>
      <c r="C150" s="1" t="s">
        <v>46</v>
      </c>
      <c r="F150" s="81">
        <v>43459</v>
      </c>
      <c r="G150" s="82"/>
    </row>
    <row r="151" spans="1:7" x14ac:dyDescent="0.25">
      <c r="A151" s="81">
        <v>43460</v>
      </c>
      <c r="B151" s="82">
        <v>0</v>
      </c>
      <c r="C151" s="1" t="s">
        <v>46</v>
      </c>
      <c r="F151" s="81">
        <v>43460</v>
      </c>
      <c r="G151" s="82"/>
    </row>
    <row r="152" spans="1:7" x14ac:dyDescent="0.25">
      <c r="A152" s="81">
        <v>43461</v>
      </c>
      <c r="B152" s="82">
        <v>0</v>
      </c>
      <c r="C152" s="1" t="s">
        <v>46</v>
      </c>
      <c r="F152" s="81">
        <v>43461</v>
      </c>
      <c r="G152" s="82"/>
    </row>
    <row r="153" spans="1:7" x14ac:dyDescent="0.25">
      <c r="A153" s="81">
        <v>43462</v>
      </c>
      <c r="B153" s="82">
        <v>0</v>
      </c>
      <c r="C153" s="1" t="s">
        <v>46</v>
      </c>
      <c r="F153" s="81">
        <v>43462</v>
      </c>
      <c r="G153" s="82"/>
    </row>
    <row r="154" spans="1:7" x14ac:dyDescent="0.25">
      <c r="A154" s="81">
        <v>43463</v>
      </c>
      <c r="B154" s="82">
        <v>0</v>
      </c>
      <c r="C154" s="1" t="s">
        <v>46</v>
      </c>
      <c r="F154" s="81">
        <v>43463</v>
      </c>
      <c r="G154" s="82"/>
    </row>
    <row r="155" spans="1:7" x14ac:dyDescent="0.25">
      <c r="A155" s="81">
        <v>43464</v>
      </c>
      <c r="B155" s="82">
        <v>0</v>
      </c>
      <c r="C155" s="1" t="s">
        <v>46</v>
      </c>
      <c r="F155" s="81"/>
      <c r="G155" s="82"/>
    </row>
    <row r="156" spans="1:7" x14ac:dyDescent="0.25">
      <c r="A156" s="81"/>
      <c r="B156" s="82"/>
      <c r="C156" s="1"/>
      <c r="F156" s="81"/>
      <c r="G156" s="82"/>
    </row>
    <row r="157" spans="1:7" x14ac:dyDescent="0.25">
      <c r="A157" s="81"/>
      <c r="B157" s="82"/>
      <c r="C157" s="1"/>
      <c r="F157" s="81"/>
      <c r="G157" s="82"/>
    </row>
    <row r="158" spans="1:7" x14ac:dyDescent="0.25">
      <c r="A158" s="81"/>
      <c r="B158" s="82"/>
      <c r="C158" s="1"/>
      <c r="F158" s="81"/>
      <c r="G158" s="82"/>
    </row>
    <row r="159" spans="1:7" x14ac:dyDescent="0.25">
      <c r="A159" s="81"/>
      <c r="B159" s="82"/>
      <c r="C159" s="1"/>
      <c r="F159" s="81"/>
      <c r="G159" s="82"/>
    </row>
    <row r="160" spans="1:7" x14ac:dyDescent="0.25">
      <c r="A160" s="81"/>
      <c r="B160" s="82"/>
      <c r="C160" s="1"/>
      <c r="F160" s="81"/>
      <c r="G160" s="82"/>
    </row>
    <row r="161" spans="1:7" x14ac:dyDescent="0.25">
      <c r="A161" s="81"/>
      <c r="B161" s="82"/>
      <c r="C161" s="1"/>
      <c r="F161" s="81"/>
      <c r="G161" s="82"/>
    </row>
    <row r="162" spans="1:7" x14ac:dyDescent="0.25">
      <c r="A162" s="81"/>
      <c r="B162" s="82"/>
      <c r="C162" s="1"/>
      <c r="F162" s="81"/>
      <c r="G162" s="82"/>
    </row>
    <row r="163" spans="1:7" x14ac:dyDescent="0.25">
      <c r="A163" s="81"/>
      <c r="B163" s="82"/>
      <c r="C163" s="1"/>
      <c r="F163" s="81"/>
      <c r="G163" s="82"/>
    </row>
    <row r="164" spans="1:7" x14ac:dyDescent="0.25">
      <c r="A164" s="81"/>
      <c r="B164" s="82"/>
      <c r="C164" s="1"/>
      <c r="F164" s="81"/>
      <c r="G164" s="82"/>
    </row>
    <row r="165" spans="1:7" x14ac:dyDescent="0.25">
      <c r="A165" s="81"/>
      <c r="B165" s="82"/>
      <c r="C165" s="1"/>
      <c r="F165" s="81"/>
      <c r="G165" s="82"/>
    </row>
    <row r="166" spans="1:7" x14ac:dyDescent="0.25">
      <c r="A166" s="81"/>
      <c r="B166" s="82"/>
      <c r="C166" s="1"/>
      <c r="F166" s="81"/>
      <c r="G166" s="82"/>
    </row>
    <row r="167" spans="1:7" x14ac:dyDescent="0.25">
      <c r="A167" s="81"/>
      <c r="B167" s="82"/>
      <c r="C167" s="1"/>
      <c r="F167" s="81"/>
      <c r="G167" s="82"/>
    </row>
    <row r="168" spans="1:7" x14ac:dyDescent="0.25">
      <c r="A168" s="81"/>
      <c r="B168" s="82"/>
      <c r="C168" s="1"/>
      <c r="F168" s="81"/>
      <c r="G168" s="82"/>
    </row>
    <row r="169" spans="1:7" x14ac:dyDescent="0.25">
      <c r="A169" s="81"/>
      <c r="B169" s="82"/>
      <c r="C169" s="1"/>
      <c r="F169" s="81"/>
      <c r="G169" s="82"/>
    </row>
    <row r="170" spans="1:7" x14ac:dyDescent="0.25">
      <c r="A170" s="81"/>
      <c r="B170" s="82"/>
      <c r="C170" s="1"/>
      <c r="F170" s="81"/>
      <c r="G170" s="82"/>
    </row>
    <row r="171" spans="1:7" x14ac:dyDescent="0.25">
      <c r="A171" s="81"/>
      <c r="B171" s="82"/>
      <c r="C171" s="1"/>
      <c r="F171" s="81"/>
      <c r="G171" s="82"/>
    </row>
    <row r="172" spans="1:7" x14ac:dyDescent="0.25">
      <c r="A172" s="81"/>
      <c r="B172" s="82"/>
      <c r="C172" s="1"/>
      <c r="F172" s="81"/>
      <c r="G172" s="82"/>
    </row>
    <row r="173" spans="1:7" x14ac:dyDescent="0.25">
      <c r="A173" s="81"/>
      <c r="B173" s="82"/>
      <c r="C173" s="1"/>
      <c r="F173" s="81"/>
      <c r="G173" s="82"/>
    </row>
    <row r="174" spans="1:7" x14ac:dyDescent="0.25">
      <c r="A174" s="81"/>
      <c r="B174" s="82"/>
      <c r="C174" s="1"/>
      <c r="F174" s="81"/>
      <c r="G174" s="82"/>
    </row>
    <row r="175" spans="1:7" x14ac:dyDescent="0.25">
      <c r="A175" s="81"/>
      <c r="B175" s="82"/>
      <c r="C175" s="1"/>
      <c r="F175" s="81"/>
      <c r="G175" s="82"/>
    </row>
    <row r="176" spans="1:7" x14ac:dyDescent="0.25">
      <c r="A176" s="81"/>
      <c r="B176" s="82"/>
      <c r="C176" s="1"/>
      <c r="F176" s="81"/>
      <c r="G176" s="82"/>
    </row>
    <row r="177" spans="1:7" x14ac:dyDescent="0.25">
      <c r="A177" s="81"/>
      <c r="B177" s="82"/>
      <c r="C177" s="1"/>
      <c r="F177" s="81"/>
      <c r="G177" s="82"/>
    </row>
    <row r="178" spans="1:7" x14ac:dyDescent="0.25">
      <c r="A178" s="81"/>
      <c r="B178" s="82"/>
      <c r="C178" s="1"/>
      <c r="F178" s="81"/>
      <c r="G178" s="82"/>
    </row>
    <row r="179" spans="1:7" x14ac:dyDescent="0.25">
      <c r="A179" s="81"/>
      <c r="B179" s="82"/>
      <c r="C179" s="1"/>
      <c r="F179" s="81"/>
      <c r="G179" s="82"/>
    </row>
    <row r="180" spans="1:7" x14ac:dyDescent="0.25">
      <c r="A180" s="81"/>
      <c r="B180" s="82"/>
      <c r="C180" s="1"/>
      <c r="F180" s="81"/>
      <c r="G180" s="82"/>
    </row>
    <row r="181" spans="1:7" x14ac:dyDescent="0.25">
      <c r="A181" s="81"/>
      <c r="B181" s="82"/>
      <c r="C181" s="1"/>
      <c r="F181" s="81"/>
      <c r="G181" s="82"/>
    </row>
    <row r="182" spans="1:7" x14ac:dyDescent="0.25">
      <c r="A182" s="81"/>
      <c r="B182" s="82"/>
      <c r="C182" s="1"/>
      <c r="F182" s="81"/>
      <c r="G182" s="82"/>
    </row>
    <row r="183" spans="1:7" x14ac:dyDescent="0.25">
      <c r="A183" s="81"/>
      <c r="B183" s="82"/>
      <c r="C183" s="1"/>
      <c r="F183" s="81"/>
      <c r="G183" s="82"/>
    </row>
    <row r="184" spans="1:7" x14ac:dyDescent="0.25">
      <c r="A184" s="81"/>
      <c r="B184" s="82"/>
      <c r="C184" s="1"/>
      <c r="F184" s="81"/>
      <c r="G184" s="82"/>
    </row>
    <row r="185" spans="1:7" x14ac:dyDescent="0.25">
      <c r="A185" s="81"/>
      <c r="B185" s="82"/>
      <c r="C185" s="1"/>
      <c r="F185" s="81"/>
      <c r="G185" s="82"/>
    </row>
    <row r="186" spans="1:7" x14ac:dyDescent="0.25">
      <c r="A186" s="81"/>
      <c r="B186" s="82"/>
      <c r="C186" s="1"/>
      <c r="F186" s="81"/>
      <c r="G186" s="82"/>
    </row>
    <row r="187" spans="1:7" x14ac:dyDescent="0.25">
      <c r="A187" s="81"/>
      <c r="B187" s="82"/>
      <c r="C187" s="1"/>
      <c r="F187" s="81"/>
      <c r="G187" s="82"/>
    </row>
    <row r="188" spans="1:7" x14ac:dyDescent="0.25">
      <c r="A188" s="81"/>
      <c r="B188" s="82"/>
      <c r="C188" s="1"/>
      <c r="F188" s="81"/>
      <c r="G188" s="82"/>
    </row>
    <row r="189" spans="1:7" x14ac:dyDescent="0.25">
      <c r="A189" s="81"/>
      <c r="B189" s="82"/>
      <c r="C189" s="1"/>
      <c r="F189" s="81"/>
      <c r="G189" s="82"/>
    </row>
    <row r="190" spans="1:7" x14ac:dyDescent="0.25">
      <c r="A190" s="81"/>
      <c r="B190" s="82"/>
      <c r="C190" s="1"/>
      <c r="F190" s="81"/>
      <c r="G190" s="82"/>
    </row>
    <row r="191" spans="1:7" x14ac:dyDescent="0.25">
      <c r="A191" s="81"/>
      <c r="B191" s="82"/>
      <c r="C191" s="1"/>
      <c r="F191" s="81"/>
      <c r="G191" s="82"/>
    </row>
    <row r="192" spans="1:7" x14ac:dyDescent="0.25">
      <c r="A192" s="81"/>
      <c r="B192" s="82"/>
      <c r="C192" s="1"/>
      <c r="F192" s="81"/>
      <c r="G192" s="82"/>
    </row>
    <row r="193" spans="1:7" x14ac:dyDescent="0.25">
      <c r="A193" s="81"/>
      <c r="B193" s="82"/>
      <c r="C193" s="1"/>
      <c r="F193" s="81"/>
      <c r="G193" s="82"/>
    </row>
    <row r="194" spans="1:7" x14ac:dyDescent="0.25">
      <c r="A194" s="81"/>
      <c r="B194" s="82"/>
      <c r="C194" s="1"/>
      <c r="F194" s="81"/>
      <c r="G194" s="82"/>
    </row>
    <row r="195" spans="1:7" x14ac:dyDescent="0.25">
      <c r="A195" s="81"/>
      <c r="B195" s="82"/>
      <c r="C195" s="1"/>
      <c r="F195" s="81"/>
      <c r="G195" s="82"/>
    </row>
    <row r="196" spans="1:7" x14ac:dyDescent="0.25">
      <c r="A196" s="81"/>
      <c r="B196" s="82"/>
      <c r="C196" s="1"/>
      <c r="F196" s="81"/>
      <c r="G196" s="82"/>
    </row>
    <row r="197" spans="1:7" x14ac:dyDescent="0.25">
      <c r="A197" s="81"/>
      <c r="B197" s="82"/>
      <c r="C197" s="1"/>
      <c r="F197" s="81"/>
      <c r="G197" s="82"/>
    </row>
    <row r="198" spans="1:7" x14ac:dyDescent="0.25">
      <c r="A198" s="81"/>
      <c r="B198" s="82"/>
      <c r="C198" s="1"/>
      <c r="F198" s="81"/>
      <c r="G198" s="82"/>
    </row>
    <row r="199" spans="1:7" x14ac:dyDescent="0.25">
      <c r="A199" s="81"/>
      <c r="B199" s="82"/>
      <c r="C199" s="1"/>
      <c r="F199" s="81"/>
      <c r="G199" s="82"/>
    </row>
    <row r="200" spans="1:7" x14ac:dyDescent="0.25">
      <c r="A200" s="81"/>
      <c r="B200" s="82"/>
      <c r="C200" s="1"/>
      <c r="F200" s="81"/>
      <c r="G200" s="82"/>
    </row>
    <row r="201" spans="1:7" x14ac:dyDescent="0.25">
      <c r="A201" s="81"/>
      <c r="B201" s="82"/>
      <c r="C201" s="1"/>
      <c r="F201" s="81"/>
      <c r="G201" s="82"/>
    </row>
    <row r="202" spans="1:7" x14ac:dyDescent="0.25">
      <c r="A202" s="81"/>
      <c r="B202" s="82"/>
      <c r="C202" s="1"/>
      <c r="F202" s="81"/>
      <c r="G202" s="82"/>
    </row>
    <row r="203" spans="1:7" x14ac:dyDescent="0.25">
      <c r="A203" s="81"/>
      <c r="B203" s="82"/>
      <c r="C203" s="1"/>
      <c r="F203" s="81"/>
      <c r="G203" s="82"/>
    </row>
    <row r="204" spans="1:7" x14ac:dyDescent="0.25">
      <c r="A204" s="81"/>
      <c r="B204" s="82"/>
      <c r="C204" s="1"/>
      <c r="F204" s="81"/>
      <c r="G204" s="82"/>
    </row>
    <row r="205" spans="1:7" x14ac:dyDescent="0.25">
      <c r="A205" s="81"/>
      <c r="B205" s="82"/>
      <c r="C205" s="1"/>
      <c r="F205" s="81"/>
      <c r="G205" s="82"/>
    </row>
    <row r="206" spans="1:7" x14ac:dyDescent="0.25">
      <c r="A206" s="81"/>
      <c r="B206" s="82"/>
      <c r="C206" s="1"/>
      <c r="F206" s="81"/>
      <c r="G206" s="82"/>
    </row>
    <row r="207" spans="1:7" x14ac:dyDescent="0.25">
      <c r="A207" s="81"/>
      <c r="B207" s="82"/>
      <c r="C207" s="1"/>
      <c r="F207" s="81"/>
      <c r="G207" s="82"/>
    </row>
    <row r="208" spans="1:7" x14ac:dyDescent="0.25">
      <c r="A208" s="81"/>
      <c r="B208" s="82"/>
      <c r="C208" s="1"/>
      <c r="F208" s="81"/>
      <c r="G208" s="82"/>
    </row>
    <row r="209" spans="1:7" x14ac:dyDescent="0.25">
      <c r="A209" s="81"/>
      <c r="B209" s="82"/>
      <c r="C209" s="1"/>
      <c r="F209" s="81"/>
      <c r="G209" s="82"/>
    </row>
    <row r="210" spans="1:7" x14ac:dyDescent="0.25">
      <c r="A210" s="81"/>
      <c r="B210" s="82"/>
      <c r="C210" s="1"/>
      <c r="F210" s="81"/>
      <c r="G210" s="82"/>
    </row>
    <row r="211" spans="1:7" x14ac:dyDescent="0.25">
      <c r="A211" s="81"/>
      <c r="B211" s="82"/>
      <c r="C211" s="1"/>
      <c r="F211" s="81"/>
      <c r="G211" s="82"/>
    </row>
    <row r="212" spans="1:7" x14ac:dyDescent="0.25">
      <c r="A212" s="81"/>
      <c r="B212" s="82"/>
      <c r="C212" s="1"/>
      <c r="F212" s="81"/>
      <c r="G212" s="82"/>
    </row>
    <row r="213" spans="1:7" x14ac:dyDescent="0.25">
      <c r="A213" s="81"/>
      <c r="B213" s="82"/>
      <c r="C213" s="1"/>
      <c r="F213" s="81"/>
      <c r="G213" s="82"/>
    </row>
    <row r="214" spans="1:7" x14ac:dyDescent="0.25">
      <c r="A214" s="81"/>
      <c r="B214" s="82"/>
      <c r="C214" s="1"/>
      <c r="F214" s="81"/>
      <c r="G214" s="82"/>
    </row>
    <row r="215" spans="1:7" x14ac:dyDescent="0.25">
      <c r="A215" s="81"/>
      <c r="B215" s="82"/>
      <c r="C215" s="1"/>
      <c r="F215" s="81"/>
      <c r="G215" s="82"/>
    </row>
    <row r="216" spans="1:7" x14ac:dyDescent="0.25">
      <c r="A216" s="81"/>
      <c r="B216" s="82"/>
      <c r="C216" s="1"/>
      <c r="F216" s="81"/>
      <c r="G216" s="82"/>
    </row>
    <row r="217" spans="1:7" x14ac:dyDescent="0.25">
      <c r="A217" s="81"/>
      <c r="B217" s="82"/>
      <c r="C217" s="1"/>
      <c r="F217" s="81"/>
      <c r="G217" s="82"/>
    </row>
    <row r="218" spans="1:7" x14ac:dyDescent="0.25">
      <c r="A218" s="81"/>
      <c r="B218" s="82"/>
      <c r="C218" s="1"/>
      <c r="F218" s="81"/>
      <c r="G218" s="82"/>
    </row>
    <row r="219" spans="1:7" x14ac:dyDescent="0.25">
      <c r="A219" s="81"/>
      <c r="B219" s="82"/>
      <c r="C219" s="1"/>
      <c r="F219" s="81"/>
      <c r="G219" s="82"/>
    </row>
    <row r="220" spans="1:7" x14ac:dyDescent="0.25">
      <c r="A220" s="81"/>
      <c r="B220" s="82"/>
      <c r="C220" s="1"/>
      <c r="F220" s="81"/>
      <c r="G220" s="82"/>
    </row>
    <row r="221" spans="1:7" x14ac:dyDescent="0.25">
      <c r="A221" s="81"/>
      <c r="B221" s="82"/>
      <c r="C221" s="1"/>
      <c r="F221" s="81"/>
      <c r="G221" s="82"/>
    </row>
    <row r="222" spans="1:7" x14ac:dyDescent="0.25">
      <c r="A222" s="81"/>
      <c r="B222" s="82"/>
      <c r="C222" s="1"/>
      <c r="F222" s="81"/>
      <c r="G222" s="82"/>
    </row>
    <row r="223" spans="1:7" x14ac:dyDescent="0.25">
      <c r="A223" s="81"/>
      <c r="B223" s="82"/>
      <c r="C223" s="1"/>
      <c r="F223" s="81"/>
      <c r="G223" s="82"/>
    </row>
    <row r="224" spans="1:7" x14ac:dyDescent="0.25">
      <c r="A224" s="81"/>
      <c r="B224" s="82"/>
      <c r="C224" s="1"/>
      <c r="F224" s="81"/>
      <c r="G224" s="82"/>
    </row>
    <row r="225" spans="1:7" x14ac:dyDescent="0.25">
      <c r="A225" s="81"/>
      <c r="B225" s="82"/>
      <c r="C225" s="1"/>
      <c r="F225" s="81"/>
      <c r="G225" s="82"/>
    </row>
    <row r="226" spans="1:7" x14ac:dyDescent="0.25">
      <c r="A226" s="81"/>
      <c r="B226" s="82"/>
      <c r="C226" s="1"/>
      <c r="F226" s="81"/>
      <c r="G226" s="82"/>
    </row>
    <row r="227" spans="1:7" x14ac:dyDescent="0.25">
      <c r="A227" s="81"/>
      <c r="B227" s="82"/>
      <c r="C227" s="1"/>
      <c r="F227" s="81"/>
      <c r="G227" s="82"/>
    </row>
    <row r="228" spans="1:7" x14ac:dyDescent="0.25">
      <c r="A228" s="81"/>
      <c r="B228" s="82"/>
      <c r="C228" s="1"/>
      <c r="F228" s="81"/>
      <c r="G228" s="82"/>
    </row>
    <row r="229" spans="1:7" x14ac:dyDescent="0.25">
      <c r="A229" s="81"/>
      <c r="B229" s="82"/>
      <c r="C229" s="1"/>
      <c r="F229" s="81"/>
      <c r="G229" s="82"/>
    </row>
    <row r="230" spans="1:7" x14ac:dyDescent="0.25">
      <c r="A230" s="81"/>
      <c r="B230" s="82"/>
      <c r="C230" s="1"/>
      <c r="F230" s="81"/>
      <c r="G230" s="82"/>
    </row>
    <row r="231" spans="1:7" x14ac:dyDescent="0.25">
      <c r="A231" s="81"/>
      <c r="B231" s="82"/>
      <c r="C231" s="1"/>
      <c r="F231" s="81"/>
      <c r="G231" s="82"/>
    </row>
  </sheetData>
  <mergeCells count="4">
    <mergeCell ref="A1:J1"/>
    <mergeCell ref="A19:C19"/>
    <mergeCell ref="F19:G19"/>
    <mergeCell ref="I19:J19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G80"/>
  <sheetViews>
    <sheetView topLeftCell="A53" zoomScale="93" zoomScaleNormal="93" workbookViewId="0">
      <selection activeCell="F67" sqref="F67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4" width="23.2851562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4128128014</v>
      </c>
      <c r="I1" s="18"/>
    </row>
    <row r="2" spans="1:33" s="5" customFormat="1" x14ac:dyDescent="0.25">
      <c r="A2" s="4" t="s">
        <v>3</v>
      </c>
      <c r="B2" s="31">
        <v>2774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f>H3</f>
        <v>8</v>
      </c>
      <c r="C3" s="6"/>
      <c r="D3" s="6"/>
      <c r="E3" s="6"/>
      <c r="F3" s="3">
        <f>SUM(F5:F80)</f>
        <v>10081</v>
      </c>
      <c r="G3" s="3">
        <f>SUM(G5:G80)</f>
        <v>12847</v>
      </c>
      <c r="H3" s="3">
        <f>B2+F3-G3</f>
        <v>8</v>
      </c>
      <c r="I3" s="19">
        <f>SUM(P5:P80)</f>
        <v>618</v>
      </c>
      <c r="J3" s="45">
        <f>SUM(I5:I80)</f>
        <v>769</v>
      </c>
      <c r="K3" s="45">
        <f>SUM(M5:M80)</f>
        <v>12610</v>
      </c>
      <c r="L3" s="45">
        <f>SUM(N5:N80)</f>
        <v>86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40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>
        <v>43334</v>
      </c>
      <c r="B5" s="33" t="s">
        <v>54</v>
      </c>
      <c r="C5" s="1" t="s">
        <v>55</v>
      </c>
      <c r="D5" s="1"/>
      <c r="E5" s="1"/>
      <c r="F5" s="12"/>
      <c r="G5" s="12">
        <v>135</v>
      </c>
      <c r="H5" s="2">
        <f>B2+F5-G5</f>
        <v>2639</v>
      </c>
      <c r="I5" s="2">
        <v>3</v>
      </c>
      <c r="J5" s="1"/>
      <c r="K5" s="1"/>
      <c r="L5" s="1"/>
      <c r="M5" s="2">
        <v>132</v>
      </c>
      <c r="N5" s="2"/>
      <c r="O5" s="2">
        <f>I5+M5-N5</f>
        <v>135</v>
      </c>
      <c r="P5" s="45">
        <f>I5+M5+N5-G5</f>
        <v>0</v>
      </c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>
        <v>43335</v>
      </c>
      <c r="B6" s="33" t="s">
        <v>50</v>
      </c>
      <c r="C6" s="1" t="s">
        <v>55</v>
      </c>
      <c r="D6" s="1">
        <v>2</v>
      </c>
      <c r="E6" s="1" t="s">
        <v>72</v>
      </c>
      <c r="F6" s="12"/>
      <c r="G6" s="12">
        <v>256</v>
      </c>
      <c r="H6" s="2">
        <f>H5+F6-G6</f>
        <v>2383</v>
      </c>
      <c r="I6" s="2">
        <v>14</v>
      </c>
      <c r="J6" s="1"/>
      <c r="K6" s="1"/>
      <c r="L6" s="1"/>
      <c r="M6" s="2">
        <v>313</v>
      </c>
      <c r="N6" s="2"/>
      <c r="O6" s="2">
        <f>I6+M6-N6</f>
        <v>327</v>
      </c>
      <c r="P6" s="45">
        <f>I6+M6+N6-G6</f>
        <v>71</v>
      </c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26">
        <v>43336</v>
      </c>
      <c r="B7" s="34" t="s">
        <v>54</v>
      </c>
      <c r="C7" s="1" t="s">
        <v>55</v>
      </c>
      <c r="D7" s="27">
        <v>1</v>
      </c>
      <c r="E7" s="27" t="s">
        <v>76</v>
      </c>
      <c r="F7" s="28"/>
      <c r="G7" s="28">
        <v>105</v>
      </c>
      <c r="H7" s="29">
        <f t="shared" ref="H7:H70" si="0">H6+F7-G7</f>
        <v>2278</v>
      </c>
      <c r="I7" s="29"/>
      <c r="J7" s="27"/>
      <c r="K7" s="27"/>
      <c r="L7" s="27"/>
      <c r="M7" s="29">
        <v>111</v>
      </c>
      <c r="N7" s="29">
        <v>10</v>
      </c>
      <c r="O7" s="2">
        <f>I7+M7-N7</f>
        <v>101</v>
      </c>
      <c r="P7" s="45">
        <f>I7+M7+N7-G7</f>
        <v>16</v>
      </c>
      <c r="AE7" s="30" t="s">
        <v>16</v>
      </c>
      <c r="AG7" s="30" t="s">
        <v>14</v>
      </c>
    </row>
    <row r="8" spans="1:33" x14ac:dyDescent="0.25">
      <c r="A8" s="26">
        <v>43336</v>
      </c>
      <c r="B8" s="33" t="s">
        <v>50</v>
      </c>
      <c r="C8" s="1" t="s">
        <v>55</v>
      </c>
      <c r="D8" s="1">
        <v>7</v>
      </c>
      <c r="E8" s="1" t="s">
        <v>60</v>
      </c>
      <c r="F8" s="12"/>
      <c r="G8" s="12">
        <v>411</v>
      </c>
      <c r="H8" s="2">
        <f t="shared" si="0"/>
        <v>1867</v>
      </c>
      <c r="I8" s="2">
        <v>7</v>
      </c>
      <c r="J8" s="1"/>
      <c r="K8" s="1"/>
      <c r="L8" s="1"/>
      <c r="M8" s="2">
        <v>461</v>
      </c>
      <c r="N8" s="2"/>
      <c r="O8" s="2">
        <f>I8+M8-N8</f>
        <v>468</v>
      </c>
      <c r="P8" s="45">
        <f>I8+M8+N8-G8</f>
        <v>57</v>
      </c>
      <c r="AG8" s="10" t="s">
        <v>17</v>
      </c>
    </row>
    <row r="9" spans="1:33" x14ac:dyDescent="0.25">
      <c r="A9" s="11">
        <v>43336</v>
      </c>
      <c r="B9" s="33" t="s">
        <v>54</v>
      </c>
      <c r="C9" s="1" t="s">
        <v>55</v>
      </c>
      <c r="D9" s="1">
        <v>1</v>
      </c>
      <c r="E9" s="1" t="s">
        <v>58</v>
      </c>
      <c r="F9" s="12"/>
      <c r="G9" s="12">
        <v>180</v>
      </c>
      <c r="H9" s="2">
        <f t="shared" si="0"/>
        <v>1687</v>
      </c>
      <c r="I9" s="2">
        <v>11</v>
      </c>
      <c r="J9" s="1"/>
      <c r="K9" s="1"/>
      <c r="L9" s="1"/>
      <c r="M9" s="2">
        <v>148</v>
      </c>
      <c r="N9" s="2">
        <v>25</v>
      </c>
      <c r="O9" s="2">
        <f t="shared" ref="O9:O72" si="1">I9+M9-N9</f>
        <v>134</v>
      </c>
      <c r="P9" s="45">
        <f t="shared" ref="P9:P72" si="2">I9+M9+N9-G9</f>
        <v>4</v>
      </c>
    </row>
    <row r="10" spans="1:33" x14ac:dyDescent="0.25">
      <c r="A10" s="11">
        <v>43337</v>
      </c>
      <c r="B10" s="33" t="s">
        <v>50</v>
      </c>
      <c r="C10" s="1" t="s">
        <v>55</v>
      </c>
      <c r="D10" s="1">
        <v>2</v>
      </c>
      <c r="E10" s="1" t="s">
        <v>72</v>
      </c>
      <c r="F10" s="12"/>
      <c r="G10" s="12">
        <v>302</v>
      </c>
      <c r="H10" s="2">
        <f t="shared" si="0"/>
        <v>1385</v>
      </c>
      <c r="I10" s="2">
        <v>4</v>
      </c>
      <c r="J10" s="1"/>
      <c r="K10" s="1"/>
      <c r="L10" s="1"/>
      <c r="M10" s="2">
        <v>298</v>
      </c>
      <c r="N10" s="2"/>
      <c r="O10" s="2">
        <f t="shared" si="1"/>
        <v>302</v>
      </c>
      <c r="P10" s="45">
        <f t="shared" si="2"/>
        <v>0</v>
      </c>
    </row>
    <row r="11" spans="1:33" x14ac:dyDescent="0.25">
      <c r="A11" s="11">
        <v>43337</v>
      </c>
      <c r="B11" s="33" t="s">
        <v>54</v>
      </c>
      <c r="C11" s="1" t="s">
        <v>55</v>
      </c>
      <c r="D11" s="1">
        <v>8</v>
      </c>
      <c r="E11" s="1" t="s">
        <v>76</v>
      </c>
      <c r="F11" s="12"/>
      <c r="G11" s="12">
        <v>79</v>
      </c>
      <c r="H11" s="2">
        <f>H10+F11-G11</f>
        <v>1306</v>
      </c>
      <c r="I11" s="2"/>
      <c r="J11" s="1"/>
      <c r="K11" s="1"/>
      <c r="L11" s="1"/>
      <c r="M11" s="2">
        <v>89</v>
      </c>
      <c r="N11" s="2"/>
      <c r="O11" s="2">
        <f t="shared" si="1"/>
        <v>89</v>
      </c>
      <c r="P11" s="45">
        <f t="shared" si="2"/>
        <v>10</v>
      </c>
    </row>
    <row r="12" spans="1:33" x14ac:dyDescent="0.25">
      <c r="A12" s="11">
        <v>43338</v>
      </c>
      <c r="B12" s="33" t="s">
        <v>50</v>
      </c>
      <c r="C12" s="1" t="s">
        <v>55</v>
      </c>
      <c r="D12" s="1">
        <v>1</v>
      </c>
      <c r="E12" s="1" t="s">
        <v>60</v>
      </c>
      <c r="F12" s="12"/>
      <c r="G12" s="12">
        <v>419</v>
      </c>
      <c r="H12" s="2">
        <f t="shared" si="0"/>
        <v>887</v>
      </c>
      <c r="I12" s="2">
        <v>8</v>
      </c>
      <c r="J12" s="1"/>
      <c r="K12" s="1"/>
      <c r="L12" s="1"/>
      <c r="M12" s="2">
        <v>510</v>
      </c>
      <c r="N12" s="2"/>
      <c r="O12" s="2">
        <f t="shared" si="1"/>
        <v>518</v>
      </c>
      <c r="P12" s="45">
        <f t="shared" si="2"/>
        <v>99</v>
      </c>
    </row>
    <row r="13" spans="1:33" x14ac:dyDescent="0.25">
      <c r="A13" s="11">
        <v>43338</v>
      </c>
      <c r="B13" s="33" t="s">
        <v>54</v>
      </c>
      <c r="C13" s="1" t="s">
        <v>55</v>
      </c>
      <c r="D13" s="1">
        <v>7</v>
      </c>
      <c r="E13" s="1" t="s">
        <v>76</v>
      </c>
      <c r="F13" s="12"/>
      <c r="G13" s="12">
        <v>133</v>
      </c>
      <c r="H13" s="2">
        <f t="shared" si="0"/>
        <v>754</v>
      </c>
      <c r="I13" s="2">
        <v>4</v>
      </c>
      <c r="J13" s="1"/>
      <c r="K13" s="1"/>
      <c r="L13" s="1"/>
      <c r="M13" s="2">
        <v>164</v>
      </c>
      <c r="N13" s="2"/>
      <c r="O13" s="2">
        <f t="shared" si="1"/>
        <v>168</v>
      </c>
      <c r="P13" s="45">
        <f t="shared" si="2"/>
        <v>35</v>
      </c>
    </row>
    <row r="14" spans="1:33" x14ac:dyDescent="0.25">
      <c r="A14" s="11">
        <v>43339</v>
      </c>
      <c r="B14" s="33" t="s">
        <v>54</v>
      </c>
      <c r="C14" s="1" t="s">
        <v>55</v>
      </c>
      <c r="D14" s="1"/>
      <c r="E14" s="1" t="s">
        <v>83</v>
      </c>
      <c r="F14" s="12"/>
      <c r="G14" s="12">
        <v>312</v>
      </c>
      <c r="H14" s="2">
        <f t="shared" si="0"/>
        <v>442</v>
      </c>
      <c r="I14" s="2">
        <v>10</v>
      </c>
      <c r="J14" s="1"/>
      <c r="K14" s="1"/>
      <c r="L14" s="1"/>
      <c r="M14" s="2">
        <v>324</v>
      </c>
      <c r="N14" s="2"/>
      <c r="O14" s="2">
        <f t="shared" si="1"/>
        <v>334</v>
      </c>
      <c r="P14" s="45">
        <f t="shared" si="2"/>
        <v>22</v>
      </c>
    </row>
    <row r="15" spans="1:33" x14ac:dyDescent="0.25">
      <c r="A15" s="11">
        <v>43340</v>
      </c>
      <c r="B15" s="33" t="s">
        <v>50</v>
      </c>
      <c r="C15" s="1" t="s">
        <v>55</v>
      </c>
      <c r="D15" s="1"/>
      <c r="E15" s="1" t="s">
        <v>60</v>
      </c>
      <c r="F15" s="12"/>
      <c r="G15" s="12">
        <v>241</v>
      </c>
      <c r="H15" s="2">
        <f t="shared" si="0"/>
        <v>201</v>
      </c>
      <c r="I15" s="2">
        <v>10</v>
      </c>
      <c r="J15" s="1"/>
      <c r="K15" s="1"/>
      <c r="L15" s="1"/>
      <c r="M15" s="2">
        <v>231</v>
      </c>
      <c r="N15" s="2"/>
      <c r="O15" s="2">
        <f t="shared" si="1"/>
        <v>241</v>
      </c>
      <c r="P15" s="45">
        <f t="shared" si="2"/>
        <v>0</v>
      </c>
    </row>
    <row r="16" spans="1:33" x14ac:dyDescent="0.25">
      <c r="A16" s="11">
        <v>43340</v>
      </c>
      <c r="B16" s="33" t="s">
        <v>54</v>
      </c>
      <c r="C16" s="1" t="s">
        <v>55</v>
      </c>
      <c r="D16" s="1">
        <v>7</v>
      </c>
      <c r="E16" s="1" t="s">
        <v>58</v>
      </c>
      <c r="F16" s="12"/>
      <c r="G16" s="12">
        <v>121</v>
      </c>
      <c r="H16" s="2">
        <f t="shared" si="0"/>
        <v>80</v>
      </c>
      <c r="I16" s="2">
        <v>9</v>
      </c>
      <c r="J16" s="1"/>
      <c r="K16" s="1"/>
      <c r="L16" s="1"/>
      <c r="M16" s="2">
        <v>112</v>
      </c>
      <c r="N16" s="2"/>
      <c r="O16" s="2">
        <f t="shared" si="1"/>
        <v>121</v>
      </c>
      <c r="P16" s="45">
        <f t="shared" si="2"/>
        <v>0</v>
      </c>
    </row>
    <row r="17" spans="1:33" x14ac:dyDescent="0.25">
      <c r="A17" s="11">
        <v>43341</v>
      </c>
      <c r="B17" s="33" t="s">
        <v>50</v>
      </c>
      <c r="C17" s="1" t="s">
        <v>92</v>
      </c>
      <c r="D17" s="1"/>
      <c r="E17" s="1"/>
      <c r="F17" s="12">
        <v>1226</v>
      </c>
      <c r="G17" s="12"/>
      <c r="H17" s="2">
        <f t="shared" si="0"/>
        <v>1306</v>
      </c>
      <c r="I17" s="2"/>
      <c r="J17" s="1"/>
      <c r="K17" s="1"/>
      <c r="L17" s="1"/>
      <c r="M17" s="2"/>
      <c r="N17" s="2"/>
      <c r="O17" s="2">
        <f t="shared" si="1"/>
        <v>0</v>
      </c>
      <c r="P17" s="45">
        <f t="shared" si="2"/>
        <v>0</v>
      </c>
    </row>
    <row r="18" spans="1:33" x14ac:dyDescent="0.25">
      <c r="A18" s="11">
        <v>43341</v>
      </c>
      <c r="B18" s="33" t="s">
        <v>54</v>
      </c>
      <c r="C18" s="1" t="s">
        <v>55</v>
      </c>
      <c r="D18" s="1">
        <v>7</v>
      </c>
      <c r="E18" s="1" t="s">
        <v>97</v>
      </c>
      <c r="F18" s="12"/>
      <c r="G18" s="12">
        <v>342</v>
      </c>
      <c r="H18" s="2">
        <f t="shared" si="0"/>
        <v>964</v>
      </c>
      <c r="I18" s="2"/>
      <c r="J18" s="1"/>
      <c r="K18" s="1"/>
      <c r="L18" s="1"/>
      <c r="M18" s="2">
        <v>419</v>
      </c>
      <c r="N18" s="2"/>
      <c r="O18" s="2">
        <f t="shared" si="1"/>
        <v>419</v>
      </c>
      <c r="P18" s="45">
        <f t="shared" si="2"/>
        <v>77</v>
      </c>
    </row>
    <row r="19" spans="1:33" x14ac:dyDescent="0.25">
      <c r="A19" s="11">
        <v>43342</v>
      </c>
      <c r="B19" s="33" t="s">
        <v>50</v>
      </c>
      <c r="C19" s="1" t="s">
        <v>55</v>
      </c>
      <c r="D19" s="1">
        <v>2</v>
      </c>
      <c r="E19" s="1" t="s">
        <v>99</v>
      </c>
      <c r="F19" s="12"/>
      <c r="G19" s="12">
        <v>255</v>
      </c>
      <c r="H19" s="2">
        <f t="shared" si="0"/>
        <v>709</v>
      </c>
      <c r="I19" s="2">
        <v>2</v>
      </c>
      <c r="J19" s="1"/>
      <c r="K19" s="1"/>
      <c r="L19" s="1"/>
      <c r="M19" s="2">
        <v>259</v>
      </c>
      <c r="N19" s="2">
        <v>6</v>
      </c>
      <c r="O19" s="2">
        <f t="shared" si="1"/>
        <v>255</v>
      </c>
      <c r="P19" s="45">
        <f t="shared" si="2"/>
        <v>12</v>
      </c>
    </row>
    <row r="20" spans="1:33" x14ac:dyDescent="0.25">
      <c r="A20" s="11">
        <v>43342</v>
      </c>
      <c r="B20" s="33" t="s">
        <v>54</v>
      </c>
      <c r="C20" s="1" t="s">
        <v>55</v>
      </c>
      <c r="D20" s="1">
        <v>3</v>
      </c>
      <c r="E20" s="1" t="s">
        <v>101</v>
      </c>
      <c r="F20" s="12"/>
      <c r="G20" s="12">
        <v>68</v>
      </c>
      <c r="H20" s="2">
        <f t="shared" si="0"/>
        <v>641</v>
      </c>
      <c r="I20" s="2"/>
      <c r="J20" s="1"/>
      <c r="K20" s="1"/>
      <c r="L20" s="1"/>
      <c r="M20" s="2">
        <v>68</v>
      </c>
      <c r="N20" s="2"/>
      <c r="O20" s="2">
        <f t="shared" si="1"/>
        <v>68</v>
      </c>
      <c r="P20" s="45">
        <f t="shared" si="2"/>
        <v>0</v>
      </c>
    </row>
    <row r="21" spans="1:33" x14ac:dyDescent="0.25">
      <c r="A21" s="11">
        <v>43343</v>
      </c>
      <c r="B21" s="33" t="s">
        <v>50</v>
      </c>
      <c r="C21" s="1" t="s">
        <v>55</v>
      </c>
      <c r="D21" s="1">
        <v>2</v>
      </c>
      <c r="E21" s="1" t="s">
        <v>105</v>
      </c>
      <c r="F21" s="12"/>
      <c r="G21" s="12">
        <v>128</v>
      </c>
      <c r="H21" s="2">
        <f t="shared" si="0"/>
        <v>513</v>
      </c>
      <c r="I21" s="2">
        <v>5</v>
      </c>
      <c r="J21" s="1"/>
      <c r="K21" s="1"/>
      <c r="L21" s="1"/>
      <c r="M21" s="2">
        <v>123</v>
      </c>
      <c r="N21" s="2"/>
      <c r="O21" s="2">
        <f t="shared" si="1"/>
        <v>128</v>
      </c>
      <c r="P21" s="45">
        <f t="shared" si="2"/>
        <v>0</v>
      </c>
    </row>
    <row r="22" spans="1:33" x14ac:dyDescent="0.25">
      <c r="A22" s="11">
        <v>43343</v>
      </c>
      <c r="B22" s="33" t="s">
        <v>54</v>
      </c>
      <c r="C22" s="1" t="s">
        <v>55</v>
      </c>
      <c r="D22" s="1">
        <v>9</v>
      </c>
      <c r="E22" s="1" t="s">
        <v>75</v>
      </c>
      <c r="F22" s="12"/>
      <c r="G22" s="12">
        <v>70</v>
      </c>
      <c r="H22" s="2">
        <f t="shared" si="0"/>
        <v>443</v>
      </c>
      <c r="I22" s="2">
        <v>2</v>
      </c>
      <c r="J22" s="1"/>
      <c r="K22" s="1"/>
      <c r="L22" s="1"/>
      <c r="M22" s="2">
        <v>88</v>
      </c>
      <c r="N22" s="2"/>
      <c r="O22" s="2">
        <f t="shared" si="1"/>
        <v>90</v>
      </c>
      <c r="P22" s="45">
        <f t="shared" si="2"/>
        <v>20</v>
      </c>
    </row>
    <row r="23" spans="1:33" x14ac:dyDescent="0.25">
      <c r="A23" s="11">
        <v>43344</v>
      </c>
      <c r="B23" s="33" t="s">
        <v>54</v>
      </c>
      <c r="C23" s="1" t="s">
        <v>55</v>
      </c>
      <c r="D23" s="1">
        <v>1</v>
      </c>
      <c r="E23" s="1" t="s">
        <v>102</v>
      </c>
      <c r="F23" s="12"/>
      <c r="G23" s="12">
        <v>443</v>
      </c>
      <c r="H23" s="2">
        <f t="shared" si="0"/>
        <v>0</v>
      </c>
      <c r="I23" s="2">
        <v>16</v>
      </c>
      <c r="J23" s="1"/>
      <c r="K23" s="1"/>
      <c r="L23" s="1"/>
      <c r="M23" s="2">
        <v>427</v>
      </c>
      <c r="N23" s="2"/>
      <c r="O23" s="2">
        <f t="shared" si="1"/>
        <v>443</v>
      </c>
      <c r="P23" s="45">
        <f t="shared" si="2"/>
        <v>0</v>
      </c>
    </row>
    <row r="24" spans="1:33" x14ac:dyDescent="0.25">
      <c r="A24" s="11">
        <v>43347</v>
      </c>
      <c r="B24" s="33"/>
      <c r="C24" s="1" t="s">
        <v>92</v>
      </c>
      <c r="D24" s="1"/>
      <c r="E24" s="1"/>
      <c r="F24" s="12">
        <v>3082</v>
      </c>
      <c r="G24" s="12"/>
      <c r="H24" s="2">
        <f t="shared" si="0"/>
        <v>3082</v>
      </c>
      <c r="I24" s="2"/>
      <c r="J24" s="1"/>
      <c r="K24" s="1"/>
      <c r="L24" s="1"/>
      <c r="M24" s="2"/>
      <c r="N24" s="2"/>
      <c r="O24" s="2">
        <f t="shared" si="1"/>
        <v>0</v>
      </c>
      <c r="P24" s="45">
        <f t="shared" si="2"/>
        <v>0</v>
      </c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>
        <v>43347</v>
      </c>
      <c r="B25" s="33" t="s">
        <v>54</v>
      </c>
      <c r="C25" s="1" t="s">
        <v>55</v>
      </c>
      <c r="D25" s="1">
        <v>7</v>
      </c>
      <c r="E25" s="1" t="s">
        <v>66</v>
      </c>
      <c r="F25" s="12"/>
      <c r="G25" s="12">
        <v>6</v>
      </c>
      <c r="H25" s="2">
        <f t="shared" si="0"/>
        <v>3076</v>
      </c>
      <c r="I25" s="2"/>
      <c r="J25" s="1"/>
      <c r="K25" s="1"/>
      <c r="L25" s="1"/>
      <c r="M25" s="2">
        <v>15</v>
      </c>
      <c r="N25" s="2"/>
      <c r="O25" s="2">
        <f t="shared" si="1"/>
        <v>15</v>
      </c>
      <c r="P25" s="45">
        <f t="shared" si="2"/>
        <v>9</v>
      </c>
    </row>
    <row r="26" spans="1:33" x14ac:dyDescent="0.25">
      <c r="A26" s="11">
        <v>43317</v>
      </c>
      <c r="B26" s="33" t="s">
        <v>50</v>
      </c>
      <c r="C26" s="1" t="s">
        <v>55</v>
      </c>
      <c r="D26" s="1">
        <v>7</v>
      </c>
      <c r="E26" s="1" t="s">
        <v>70</v>
      </c>
      <c r="F26" s="12"/>
      <c r="G26" s="12">
        <v>253</v>
      </c>
      <c r="H26" s="2">
        <f t="shared" si="0"/>
        <v>2823</v>
      </c>
      <c r="I26" s="2">
        <v>10</v>
      </c>
      <c r="J26" s="1"/>
      <c r="K26" s="1"/>
      <c r="L26" s="1"/>
      <c r="M26" s="2">
        <v>228</v>
      </c>
      <c r="N26" s="2">
        <v>15</v>
      </c>
      <c r="O26" s="2">
        <f t="shared" si="1"/>
        <v>223</v>
      </c>
      <c r="P26" s="45">
        <f t="shared" si="2"/>
        <v>0</v>
      </c>
    </row>
    <row r="27" spans="1:33" x14ac:dyDescent="0.25">
      <c r="A27" s="11">
        <v>43317</v>
      </c>
      <c r="B27" s="33" t="s">
        <v>54</v>
      </c>
      <c r="C27" s="1" t="s">
        <v>55</v>
      </c>
      <c r="D27" s="1">
        <v>1</v>
      </c>
      <c r="E27" s="1" t="s">
        <v>75</v>
      </c>
      <c r="F27" s="12"/>
      <c r="G27" s="12">
        <v>253</v>
      </c>
      <c r="H27" s="2">
        <f t="shared" si="0"/>
        <v>2570</v>
      </c>
      <c r="I27" s="2">
        <v>16</v>
      </c>
      <c r="J27" s="1"/>
      <c r="K27" s="1"/>
      <c r="L27" s="1"/>
      <c r="M27" s="2">
        <v>237</v>
      </c>
      <c r="N27" s="2"/>
      <c r="O27" s="2">
        <f t="shared" si="1"/>
        <v>253</v>
      </c>
      <c r="P27" s="45">
        <f t="shared" si="2"/>
        <v>0</v>
      </c>
    </row>
    <row r="28" spans="1:33" x14ac:dyDescent="0.25">
      <c r="A28" s="11">
        <v>43318</v>
      </c>
      <c r="B28" s="33" t="s">
        <v>54</v>
      </c>
      <c r="C28" s="1" t="s">
        <v>55</v>
      </c>
      <c r="D28" s="1">
        <v>1</v>
      </c>
      <c r="E28" s="1" t="s">
        <v>76</v>
      </c>
      <c r="F28" s="12"/>
      <c r="G28" s="12">
        <v>311</v>
      </c>
      <c r="H28" s="2">
        <f t="shared" si="0"/>
        <v>2259</v>
      </c>
      <c r="I28" s="2">
        <v>10</v>
      </c>
      <c r="J28" s="1"/>
      <c r="K28" s="1"/>
      <c r="L28" s="1"/>
      <c r="M28" s="2">
        <v>316</v>
      </c>
      <c r="N28" s="2"/>
      <c r="O28" s="2">
        <f t="shared" si="1"/>
        <v>326</v>
      </c>
      <c r="P28" s="45">
        <f t="shared" si="2"/>
        <v>15</v>
      </c>
    </row>
    <row r="29" spans="1:33" x14ac:dyDescent="0.25">
      <c r="A29" s="11">
        <v>43350</v>
      </c>
      <c r="B29" s="33" t="s">
        <v>50</v>
      </c>
      <c r="C29" s="1" t="s">
        <v>55</v>
      </c>
      <c r="D29" s="1">
        <v>7</v>
      </c>
      <c r="E29" s="1" t="s">
        <v>70</v>
      </c>
      <c r="F29" s="12"/>
      <c r="G29" s="12">
        <v>188</v>
      </c>
      <c r="H29" s="2">
        <f t="shared" si="0"/>
        <v>2071</v>
      </c>
      <c r="I29" s="2">
        <v>16</v>
      </c>
      <c r="J29" s="1"/>
      <c r="K29" s="1"/>
      <c r="L29" s="1"/>
      <c r="M29" s="2">
        <v>152</v>
      </c>
      <c r="N29" s="2">
        <v>30</v>
      </c>
      <c r="O29" s="2">
        <f t="shared" si="1"/>
        <v>138</v>
      </c>
      <c r="P29" s="45">
        <f t="shared" si="2"/>
        <v>10</v>
      </c>
    </row>
    <row r="30" spans="1:33" x14ac:dyDescent="0.25">
      <c r="A30" s="11">
        <v>43350</v>
      </c>
      <c r="B30" s="33" t="s">
        <v>54</v>
      </c>
      <c r="C30" s="1" t="s">
        <v>55</v>
      </c>
      <c r="D30" s="1">
        <v>1</v>
      </c>
      <c r="E30" s="1" t="s">
        <v>66</v>
      </c>
      <c r="F30" s="12"/>
      <c r="G30" s="12">
        <v>230</v>
      </c>
      <c r="H30" s="2">
        <f t="shared" si="0"/>
        <v>1841</v>
      </c>
      <c r="I30" s="2">
        <v>8</v>
      </c>
      <c r="J30" s="1"/>
      <c r="K30" s="1"/>
      <c r="L30" s="1"/>
      <c r="M30" s="2">
        <v>222</v>
      </c>
      <c r="N30" s="2"/>
      <c r="O30" s="2">
        <f t="shared" si="1"/>
        <v>230</v>
      </c>
      <c r="P30" s="45">
        <f t="shared" si="2"/>
        <v>0</v>
      </c>
    </row>
    <row r="31" spans="1:33" x14ac:dyDescent="0.25">
      <c r="A31" s="11">
        <v>43351</v>
      </c>
      <c r="B31" s="33" t="s">
        <v>50</v>
      </c>
      <c r="C31" s="1" t="s">
        <v>55</v>
      </c>
      <c r="D31" s="1">
        <v>2</v>
      </c>
      <c r="E31" s="1" t="s">
        <v>64</v>
      </c>
      <c r="F31" s="12"/>
      <c r="G31" s="12">
        <v>326</v>
      </c>
      <c r="H31" s="2">
        <f t="shared" si="0"/>
        <v>1515</v>
      </c>
      <c r="I31" s="2">
        <v>6</v>
      </c>
      <c r="J31" s="1"/>
      <c r="K31" s="1"/>
      <c r="L31" s="1"/>
      <c r="M31" s="2">
        <v>320</v>
      </c>
      <c r="N31" s="2"/>
      <c r="O31" s="2">
        <f t="shared" si="1"/>
        <v>326</v>
      </c>
      <c r="P31" s="45">
        <f t="shared" si="2"/>
        <v>0</v>
      </c>
      <c r="AD31" s="10" t="s">
        <v>4</v>
      </c>
    </row>
    <row r="32" spans="1:33" x14ac:dyDescent="0.25">
      <c r="A32" s="11">
        <v>43351</v>
      </c>
      <c r="B32" s="33" t="s">
        <v>54</v>
      </c>
      <c r="C32" s="1" t="s">
        <v>55</v>
      </c>
      <c r="D32" s="1">
        <v>1</v>
      </c>
      <c r="E32" s="1" t="s">
        <v>83</v>
      </c>
      <c r="F32" s="12"/>
      <c r="G32" s="12">
        <v>158</v>
      </c>
      <c r="H32" s="2">
        <f t="shared" si="0"/>
        <v>1357</v>
      </c>
      <c r="I32" s="2"/>
      <c r="J32" s="1"/>
      <c r="K32" s="1"/>
      <c r="L32" s="1"/>
      <c r="M32" s="2">
        <v>158</v>
      </c>
      <c r="N32" s="2"/>
      <c r="O32" s="2">
        <f t="shared" si="1"/>
        <v>158</v>
      </c>
      <c r="P32" s="45">
        <f t="shared" si="2"/>
        <v>0</v>
      </c>
    </row>
    <row r="33" spans="1:16" x14ac:dyDescent="0.25">
      <c r="A33" s="11">
        <v>43352</v>
      </c>
      <c r="B33" s="33" t="s">
        <v>50</v>
      </c>
      <c r="C33" s="1" t="s">
        <v>55</v>
      </c>
      <c r="D33" s="1">
        <v>7</v>
      </c>
      <c r="E33" s="1" t="s">
        <v>120</v>
      </c>
      <c r="F33" s="12"/>
      <c r="G33" s="12">
        <v>201</v>
      </c>
      <c r="H33" s="2">
        <f t="shared" si="0"/>
        <v>1156</v>
      </c>
      <c r="I33" s="2">
        <v>20</v>
      </c>
      <c r="J33" s="1"/>
      <c r="K33" s="1"/>
      <c r="L33" s="1"/>
      <c r="M33" s="2">
        <v>181</v>
      </c>
      <c r="N33" s="2"/>
      <c r="O33" s="2">
        <f t="shared" si="1"/>
        <v>201</v>
      </c>
      <c r="P33" s="45">
        <f t="shared" si="2"/>
        <v>0</v>
      </c>
    </row>
    <row r="34" spans="1:16" x14ac:dyDescent="0.25">
      <c r="A34" s="11">
        <v>43352</v>
      </c>
      <c r="B34" s="33" t="s">
        <v>54</v>
      </c>
      <c r="C34" s="1" t="s">
        <v>55</v>
      </c>
      <c r="D34" s="1">
        <v>8</v>
      </c>
      <c r="E34" s="1" t="s">
        <v>76</v>
      </c>
      <c r="F34" s="12"/>
      <c r="G34" s="12">
        <v>149</v>
      </c>
      <c r="H34" s="2">
        <f t="shared" si="0"/>
        <v>1007</v>
      </c>
      <c r="I34" s="2">
        <v>2</v>
      </c>
      <c r="J34" s="1"/>
      <c r="K34" s="1"/>
      <c r="L34" s="1"/>
      <c r="M34" s="2">
        <v>149</v>
      </c>
      <c r="N34" s="2"/>
      <c r="O34" s="2">
        <f t="shared" si="1"/>
        <v>151</v>
      </c>
      <c r="P34" s="45">
        <f t="shared" si="2"/>
        <v>2</v>
      </c>
    </row>
    <row r="35" spans="1:16" x14ac:dyDescent="0.25">
      <c r="A35" s="11">
        <v>43353</v>
      </c>
      <c r="B35" s="33" t="s">
        <v>50</v>
      </c>
      <c r="C35" s="1" t="s">
        <v>55</v>
      </c>
      <c r="D35" s="1">
        <v>7</v>
      </c>
      <c r="E35" s="1" t="s">
        <v>51</v>
      </c>
      <c r="F35" s="12"/>
      <c r="G35" s="12">
        <v>195</v>
      </c>
      <c r="H35" s="2">
        <f t="shared" si="0"/>
        <v>812</v>
      </c>
      <c r="I35" s="2">
        <v>9</v>
      </c>
      <c r="J35" s="1"/>
      <c r="K35" s="1"/>
      <c r="L35" s="1"/>
      <c r="M35" s="2">
        <v>186</v>
      </c>
      <c r="N35" s="2"/>
      <c r="O35" s="2">
        <f t="shared" si="1"/>
        <v>195</v>
      </c>
      <c r="P35" s="45">
        <f t="shared" si="2"/>
        <v>0</v>
      </c>
    </row>
    <row r="36" spans="1:16" x14ac:dyDescent="0.25">
      <c r="A36" s="11">
        <v>43353</v>
      </c>
      <c r="B36" s="33" t="s">
        <v>54</v>
      </c>
      <c r="C36" s="1" t="s">
        <v>55</v>
      </c>
      <c r="D36" s="1"/>
      <c r="E36" s="1" t="s">
        <v>56</v>
      </c>
      <c r="F36" s="12"/>
      <c r="G36" s="12">
        <v>245</v>
      </c>
      <c r="H36" s="2">
        <f t="shared" si="0"/>
        <v>567</v>
      </c>
      <c r="I36" s="2">
        <v>44</v>
      </c>
      <c r="J36" s="1"/>
      <c r="K36" s="1"/>
      <c r="L36" s="1"/>
      <c r="M36" s="2">
        <v>201</v>
      </c>
      <c r="N36" s="2"/>
      <c r="O36" s="2">
        <f t="shared" si="1"/>
        <v>245</v>
      </c>
      <c r="P36" s="45">
        <f t="shared" si="2"/>
        <v>0</v>
      </c>
    </row>
    <row r="37" spans="1:16" x14ac:dyDescent="0.25">
      <c r="A37" s="11">
        <v>43354</v>
      </c>
      <c r="B37" s="33" t="s">
        <v>50</v>
      </c>
      <c r="C37" s="1" t="s">
        <v>55</v>
      </c>
      <c r="D37" s="1">
        <v>1</v>
      </c>
      <c r="E37" s="1" t="s">
        <v>51</v>
      </c>
      <c r="F37" s="12"/>
      <c r="G37" s="12">
        <v>222</v>
      </c>
      <c r="H37" s="2">
        <f t="shared" si="0"/>
        <v>345</v>
      </c>
      <c r="I37" s="2">
        <v>16</v>
      </c>
      <c r="J37" s="1"/>
      <c r="K37" s="1"/>
      <c r="L37" s="1"/>
      <c r="M37" s="2">
        <v>206</v>
      </c>
      <c r="N37" s="2"/>
      <c r="O37" s="2">
        <f t="shared" si="1"/>
        <v>222</v>
      </c>
      <c r="P37" s="45">
        <f t="shared" si="2"/>
        <v>0</v>
      </c>
    </row>
    <row r="38" spans="1:16" s="30" customFormat="1" x14ac:dyDescent="0.25">
      <c r="A38" s="26">
        <v>43354</v>
      </c>
      <c r="B38" s="34" t="s">
        <v>54</v>
      </c>
      <c r="C38" s="27" t="s">
        <v>55</v>
      </c>
      <c r="D38" s="27">
        <v>1</v>
      </c>
      <c r="E38" s="27" t="s">
        <v>83</v>
      </c>
      <c r="F38" s="28"/>
      <c r="G38" s="28">
        <v>60</v>
      </c>
      <c r="H38" s="29">
        <f t="shared" si="0"/>
        <v>285</v>
      </c>
      <c r="I38" s="29">
        <v>0</v>
      </c>
      <c r="J38" s="27"/>
      <c r="K38" s="27"/>
      <c r="L38" s="27"/>
      <c r="M38" s="29">
        <v>60</v>
      </c>
      <c r="N38" s="29"/>
      <c r="O38" s="2">
        <f t="shared" si="1"/>
        <v>60</v>
      </c>
      <c r="P38" s="45">
        <f t="shared" si="2"/>
        <v>0</v>
      </c>
    </row>
    <row r="39" spans="1:16" x14ac:dyDescent="0.25">
      <c r="A39" s="11">
        <v>43355</v>
      </c>
      <c r="B39" s="33" t="s">
        <v>50</v>
      </c>
      <c r="C39" s="1" t="s">
        <v>92</v>
      </c>
      <c r="D39" s="1"/>
      <c r="E39" s="1"/>
      <c r="F39" s="12">
        <v>3013</v>
      </c>
      <c r="G39" s="12"/>
      <c r="H39" s="2">
        <f t="shared" si="0"/>
        <v>3298</v>
      </c>
      <c r="I39" s="2"/>
      <c r="J39" s="1"/>
      <c r="K39" s="1"/>
      <c r="L39" s="1"/>
      <c r="M39" s="2"/>
      <c r="N39" s="2"/>
      <c r="O39" s="2">
        <f t="shared" si="1"/>
        <v>0</v>
      </c>
      <c r="P39" s="45">
        <f t="shared" si="2"/>
        <v>0</v>
      </c>
    </row>
    <row r="40" spans="1:16" x14ac:dyDescent="0.25">
      <c r="A40" s="11">
        <v>43324</v>
      </c>
      <c r="B40" s="33" t="s">
        <v>50</v>
      </c>
      <c r="C40" s="1" t="s">
        <v>55</v>
      </c>
      <c r="D40" s="1">
        <v>1</v>
      </c>
      <c r="E40" s="1" t="s">
        <v>70</v>
      </c>
      <c r="F40" s="12"/>
      <c r="G40" s="12">
        <v>540</v>
      </c>
      <c r="H40" s="2">
        <f t="shared" si="0"/>
        <v>2758</v>
      </c>
      <c r="I40" s="2">
        <v>16</v>
      </c>
      <c r="J40" s="1"/>
      <c r="K40" s="1"/>
      <c r="L40" s="1"/>
      <c r="M40" s="2">
        <v>536</v>
      </c>
      <c r="N40" s="2"/>
      <c r="O40" s="2">
        <f t="shared" si="1"/>
        <v>552</v>
      </c>
      <c r="P40" s="45">
        <f t="shared" si="2"/>
        <v>12</v>
      </c>
    </row>
    <row r="41" spans="1:16" x14ac:dyDescent="0.25">
      <c r="A41" s="11">
        <v>43355</v>
      </c>
      <c r="B41" s="33" t="s">
        <v>54</v>
      </c>
      <c r="C41" s="1" t="s">
        <v>55</v>
      </c>
      <c r="D41" s="1">
        <v>7</v>
      </c>
      <c r="E41" s="1" t="s">
        <v>83</v>
      </c>
      <c r="F41" s="12"/>
      <c r="G41" s="12">
        <v>242</v>
      </c>
      <c r="H41" s="2">
        <f t="shared" si="0"/>
        <v>2516</v>
      </c>
      <c r="I41" s="2"/>
      <c r="J41" s="1"/>
      <c r="K41" s="1"/>
      <c r="L41" s="1"/>
      <c r="M41" s="2">
        <v>312</v>
      </c>
      <c r="N41" s="2"/>
      <c r="O41" s="2">
        <f t="shared" si="1"/>
        <v>312</v>
      </c>
      <c r="P41" s="45">
        <f t="shared" si="2"/>
        <v>70</v>
      </c>
    </row>
    <row r="42" spans="1:16" x14ac:dyDescent="0.25">
      <c r="A42" s="11">
        <v>43356</v>
      </c>
      <c r="B42" s="33" t="s">
        <v>54</v>
      </c>
      <c r="C42" s="1" t="s">
        <v>55</v>
      </c>
      <c r="D42" s="1">
        <v>7</v>
      </c>
      <c r="E42" s="1" t="s">
        <v>83</v>
      </c>
      <c r="F42" s="12"/>
      <c r="G42" s="12">
        <v>74</v>
      </c>
      <c r="H42" s="2">
        <f t="shared" si="0"/>
        <v>2442</v>
      </c>
      <c r="I42" s="2">
        <v>5</v>
      </c>
      <c r="J42" s="1"/>
      <c r="K42" s="1"/>
      <c r="L42" s="1"/>
      <c r="M42" s="2">
        <v>69</v>
      </c>
      <c r="N42" s="2"/>
      <c r="O42" s="2">
        <f t="shared" si="1"/>
        <v>74</v>
      </c>
      <c r="P42" s="45">
        <f t="shared" si="2"/>
        <v>0</v>
      </c>
    </row>
    <row r="43" spans="1:16" x14ac:dyDescent="0.25">
      <c r="A43" s="11">
        <v>43357</v>
      </c>
      <c r="B43" s="33" t="s">
        <v>50</v>
      </c>
      <c r="C43" s="1" t="s">
        <v>55</v>
      </c>
      <c r="D43" s="1">
        <v>3</v>
      </c>
      <c r="E43" s="1" t="s">
        <v>132</v>
      </c>
      <c r="F43" s="12"/>
      <c r="G43" s="12">
        <v>33</v>
      </c>
      <c r="H43" s="2">
        <f t="shared" si="0"/>
        <v>2409</v>
      </c>
      <c r="I43" s="2"/>
      <c r="J43" s="1"/>
      <c r="K43" s="1"/>
      <c r="L43" s="1"/>
      <c r="M43" s="2">
        <v>41</v>
      </c>
      <c r="N43" s="2"/>
      <c r="O43" s="2">
        <f t="shared" si="1"/>
        <v>41</v>
      </c>
      <c r="P43" s="45">
        <f t="shared" si="2"/>
        <v>8</v>
      </c>
    </row>
    <row r="44" spans="1:16" x14ac:dyDescent="0.25">
      <c r="A44" s="11">
        <v>43357</v>
      </c>
      <c r="B44" s="33" t="s">
        <v>47</v>
      </c>
      <c r="C44" s="1" t="s">
        <v>92</v>
      </c>
      <c r="D44" s="1" t="s">
        <v>47</v>
      </c>
      <c r="E44" s="1" t="s">
        <v>47</v>
      </c>
      <c r="F44" s="12">
        <v>2760</v>
      </c>
      <c r="G44" s="12">
        <v>0</v>
      </c>
      <c r="H44" s="2">
        <f t="shared" si="0"/>
        <v>5169</v>
      </c>
      <c r="I44" s="2"/>
      <c r="J44" s="1"/>
      <c r="K44" s="1"/>
      <c r="L44" s="1"/>
      <c r="M44" s="2"/>
      <c r="N44" s="2"/>
      <c r="O44" s="2">
        <f t="shared" si="1"/>
        <v>0</v>
      </c>
      <c r="P44" s="45">
        <f t="shared" si="2"/>
        <v>0</v>
      </c>
    </row>
    <row r="45" spans="1:16" x14ac:dyDescent="0.25">
      <c r="A45" s="11">
        <v>43357</v>
      </c>
      <c r="B45" s="33" t="s">
        <v>54</v>
      </c>
      <c r="C45" s="1" t="s">
        <v>55</v>
      </c>
      <c r="D45" s="1">
        <v>1</v>
      </c>
      <c r="E45" s="1" t="s">
        <v>66</v>
      </c>
      <c r="F45" s="12"/>
      <c r="G45" s="12">
        <v>287</v>
      </c>
      <c r="H45" s="2">
        <f t="shared" si="0"/>
        <v>4882</v>
      </c>
      <c r="I45" s="2">
        <v>7</v>
      </c>
      <c r="J45" s="1"/>
      <c r="K45" s="1"/>
      <c r="L45" s="1"/>
      <c r="M45" s="2">
        <v>280</v>
      </c>
      <c r="N45" s="2"/>
      <c r="O45" s="2">
        <f t="shared" si="1"/>
        <v>287</v>
      </c>
      <c r="P45" s="45">
        <f t="shared" si="2"/>
        <v>0</v>
      </c>
    </row>
    <row r="46" spans="1:16" x14ac:dyDescent="0.25">
      <c r="A46" s="11">
        <v>43358</v>
      </c>
      <c r="B46" s="33" t="s">
        <v>50</v>
      </c>
      <c r="C46" s="1" t="s">
        <v>55</v>
      </c>
      <c r="D46" s="1">
        <v>7</v>
      </c>
      <c r="E46" s="1" t="s">
        <v>120</v>
      </c>
      <c r="F46" s="12"/>
      <c r="G46" s="12">
        <v>247</v>
      </c>
      <c r="H46" s="2">
        <f t="shared" si="0"/>
        <v>4635</v>
      </c>
      <c r="I46" s="2">
        <v>15</v>
      </c>
      <c r="J46" s="1"/>
      <c r="K46" s="1"/>
      <c r="L46" s="1"/>
      <c r="M46" s="2">
        <v>238</v>
      </c>
      <c r="N46" s="2"/>
      <c r="O46" s="2">
        <f t="shared" si="1"/>
        <v>253</v>
      </c>
      <c r="P46" s="45">
        <f t="shared" si="2"/>
        <v>6</v>
      </c>
    </row>
    <row r="47" spans="1:16" x14ac:dyDescent="0.25">
      <c r="A47" s="11">
        <v>43358</v>
      </c>
      <c r="B47" s="33" t="s">
        <v>54</v>
      </c>
      <c r="C47" s="1" t="s">
        <v>55</v>
      </c>
      <c r="D47" s="1">
        <v>7</v>
      </c>
      <c r="E47" s="1" t="s">
        <v>76</v>
      </c>
      <c r="F47" s="12"/>
      <c r="G47" s="12">
        <v>200</v>
      </c>
      <c r="H47" s="2">
        <f t="shared" si="0"/>
        <v>4435</v>
      </c>
      <c r="I47" s="2">
        <v>2</v>
      </c>
      <c r="J47" s="1"/>
      <c r="K47" s="1"/>
      <c r="L47" s="1"/>
      <c r="M47" s="2">
        <v>198</v>
      </c>
      <c r="N47" s="2"/>
      <c r="O47" s="2">
        <f t="shared" si="1"/>
        <v>200</v>
      </c>
      <c r="P47" s="45">
        <f t="shared" si="2"/>
        <v>0</v>
      </c>
    </row>
    <row r="48" spans="1:16" x14ac:dyDescent="0.25">
      <c r="A48" s="11">
        <v>43359</v>
      </c>
      <c r="B48" s="33" t="s">
        <v>50</v>
      </c>
      <c r="C48" s="1" t="s">
        <v>55</v>
      </c>
      <c r="D48" s="1">
        <v>7</v>
      </c>
      <c r="E48" s="1" t="s">
        <v>64</v>
      </c>
      <c r="F48" s="12"/>
      <c r="G48" s="12">
        <v>276</v>
      </c>
      <c r="H48" s="2">
        <f t="shared" si="0"/>
        <v>4159</v>
      </c>
      <c r="I48" s="2">
        <v>5</v>
      </c>
      <c r="J48" s="1"/>
      <c r="K48" s="1"/>
      <c r="L48" s="1"/>
      <c r="M48" s="2">
        <v>271</v>
      </c>
      <c r="N48" s="2"/>
      <c r="O48" s="2">
        <f t="shared" si="1"/>
        <v>276</v>
      </c>
      <c r="P48" s="45">
        <f t="shared" si="2"/>
        <v>0</v>
      </c>
    </row>
    <row r="49" spans="1:16" x14ac:dyDescent="0.25">
      <c r="A49" s="11">
        <v>43359</v>
      </c>
      <c r="B49" s="33" t="s">
        <v>54</v>
      </c>
      <c r="C49" s="1" t="s">
        <v>55</v>
      </c>
      <c r="D49" s="1">
        <v>8</v>
      </c>
      <c r="E49" s="1" t="s">
        <v>76</v>
      </c>
      <c r="F49" s="12"/>
      <c r="G49" s="12">
        <v>127</v>
      </c>
      <c r="H49" s="2">
        <f t="shared" si="0"/>
        <v>4032</v>
      </c>
      <c r="I49" s="2"/>
      <c r="J49" s="1"/>
      <c r="K49" s="1"/>
      <c r="L49" s="1"/>
      <c r="M49" s="2">
        <v>127</v>
      </c>
      <c r="N49" s="2"/>
      <c r="O49" s="2">
        <f t="shared" si="1"/>
        <v>127</v>
      </c>
      <c r="P49" s="45">
        <f t="shared" si="2"/>
        <v>0</v>
      </c>
    </row>
    <row r="50" spans="1:16" x14ac:dyDescent="0.25">
      <c r="A50" s="11">
        <v>43360</v>
      </c>
      <c r="B50" s="33" t="s">
        <v>54</v>
      </c>
      <c r="C50" s="1" t="s">
        <v>55</v>
      </c>
      <c r="D50" s="1">
        <v>7</v>
      </c>
      <c r="E50" s="1" t="s">
        <v>83</v>
      </c>
      <c r="F50" s="12"/>
      <c r="G50" s="12">
        <v>141</v>
      </c>
      <c r="H50" s="2">
        <f t="shared" si="0"/>
        <v>3891</v>
      </c>
      <c r="I50" s="2">
        <v>8</v>
      </c>
      <c r="J50" s="1"/>
      <c r="K50" s="1"/>
      <c r="L50" s="1"/>
      <c r="M50" s="2">
        <v>133</v>
      </c>
      <c r="N50" s="2"/>
      <c r="O50" s="2">
        <f t="shared" si="1"/>
        <v>141</v>
      </c>
      <c r="P50" s="45">
        <f t="shared" si="2"/>
        <v>0</v>
      </c>
    </row>
    <row r="51" spans="1:16" x14ac:dyDescent="0.25">
      <c r="A51" s="11">
        <v>43361</v>
      </c>
      <c r="B51" s="33" t="s">
        <v>54</v>
      </c>
      <c r="C51" s="1" t="s">
        <v>55</v>
      </c>
      <c r="D51" s="1">
        <v>1</v>
      </c>
      <c r="E51" s="1" t="s">
        <v>83</v>
      </c>
      <c r="F51" s="12"/>
      <c r="G51" s="12">
        <v>134</v>
      </c>
      <c r="H51" s="2">
        <f t="shared" si="0"/>
        <v>3757</v>
      </c>
      <c r="I51" s="2">
        <v>21</v>
      </c>
      <c r="J51" s="1"/>
      <c r="K51" s="1"/>
      <c r="L51" s="1"/>
      <c r="M51" s="2">
        <v>112</v>
      </c>
      <c r="N51" s="2"/>
      <c r="O51" s="2">
        <f t="shared" si="1"/>
        <v>133</v>
      </c>
      <c r="P51" s="45">
        <f t="shared" si="2"/>
        <v>-1</v>
      </c>
    </row>
    <row r="52" spans="1:16" x14ac:dyDescent="0.25">
      <c r="A52" s="11">
        <v>43362</v>
      </c>
      <c r="B52" s="33" t="s">
        <v>54</v>
      </c>
      <c r="C52" s="1" t="s">
        <v>55</v>
      </c>
      <c r="D52" s="1">
        <v>2</v>
      </c>
      <c r="E52" s="1" t="s">
        <v>110</v>
      </c>
      <c r="F52" s="12"/>
      <c r="G52" s="12">
        <v>386</v>
      </c>
      <c r="H52" s="2">
        <f t="shared" si="0"/>
        <v>3371</v>
      </c>
      <c r="I52" s="2">
        <v>15</v>
      </c>
      <c r="J52" s="1"/>
      <c r="K52" s="1"/>
      <c r="L52" s="1"/>
      <c r="M52" s="2">
        <v>406</v>
      </c>
      <c r="N52" s="2"/>
      <c r="O52" s="2">
        <f t="shared" si="1"/>
        <v>421</v>
      </c>
      <c r="P52" s="45">
        <f t="shared" si="2"/>
        <v>35</v>
      </c>
    </row>
    <row r="53" spans="1:16" x14ac:dyDescent="0.25">
      <c r="A53" s="11">
        <v>43363</v>
      </c>
      <c r="B53" s="33" t="s">
        <v>54</v>
      </c>
      <c r="C53" s="1" t="s">
        <v>55</v>
      </c>
      <c r="D53" s="1">
        <v>1</v>
      </c>
      <c r="E53" s="1" t="s">
        <v>83</v>
      </c>
      <c r="F53" s="12"/>
      <c r="G53" s="12">
        <v>417</v>
      </c>
      <c r="H53" s="2">
        <f t="shared" si="0"/>
        <v>2954</v>
      </c>
      <c r="I53" s="2">
        <v>5</v>
      </c>
      <c r="J53" s="1"/>
      <c r="K53" s="1"/>
      <c r="L53" s="1"/>
      <c r="M53" s="2">
        <v>412</v>
      </c>
      <c r="N53" s="2"/>
      <c r="O53" s="2">
        <f t="shared" si="1"/>
        <v>417</v>
      </c>
      <c r="P53" s="45">
        <f t="shared" si="2"/>
        <v>0</v>
      </c>
    </row>
    <row r="54" spans="1:16" x14ac:dyDescent="0.25">
      <c r="A54" s="11">
        <v>43364</v>
      </c>
      <c r="B54" s="33" t="s">
        <v>50</v>
      </c>
      <c r="C54" s="1" t="s">
        <v>55</v>
      </c>
      <c r="D54" s="1">
        <v>2</v>
      </c>
      <c r="E54" s="1" t="s">
        <v>51</v>
      </c>
      <c r="F54" s="12"/>
      <c r="G54" s="12">
        <v>140</v>
      </c>
      <c r="H54" s="2">
        <f t="shared" si="0"/>
        <v>2814</v>
      </c>
      <c r="I54" s="2">
        <v>30</v>
      </c>
      <c r="J54" s="1"/>
      <c r="K54" s="1"/>
      <c r="L54" s="1"/>
      <c r="M54" s="2">
        <v>110</v>
      </c>
      <c r="N54" s="2"/>
      <c r="O54" s="2">
        <f t="shared" si="1"/>
        <v>140</v>
      </c>
      <c r="P54" s="45">
        <f t="shared" si="2"/>
        <v>0</v>
      </c>
    </row>
    <row r="55" spans="1:16" s="30" customFormat="1" x14ac:dyDescent="0.25">
      <c r="A55" s="26">
        <v>43364</v>
      </c>
      <c r="B55" s="34" t="s">
        <v>54</v>
      </c>
      <c r="C55" s="27" t="s">
        <v>55</v>
      </c>
      <c r="D55" s="27">
        <v>2</v>
      </c>
      <c r="E55" s="27" t="s">
        <v>76</v>
      </c>
      <c r="F55" s="28"/>
      <c r="G55" s="28">
        <v>149</v>
      </c>
      <c r="H55" s="29">
        <f t="shared" si="0"/>
        <v>2665</v>
      </c>
      <c r="I55" s="29"/>
      <c r="J55" s="27"/>
      <c r="K55" s="27"/>
      <c r="L55" s="27"/>
      <c r="M55" s="29">
        <v>159</v>
      </c>
      <c r="N55" s="29"/>
      <c r="O55" s="2">
        <f t="shared" si="1"/>
        <v>159</v>
      </c>
      <c r="P55" s="45">
        <f t="shared" si="2"/>
        <v>10</v>
      </c>
    </row>
    <row r="56" spans="1:16" x14ac:dyDescent="0.25">
      <c r="A56" s="11">
        <v>43364</v>
      </c>
      <c r="B56" s="33" t="s">
        <v>54</v>
      </c>
      <c r="C56" s="1" t="s">
        <v>55</v>
      </c>
      <c r="D56" s="1">
        <v>1</v>
      </c>
      <c r="E56" s="1" t="s">
        <v>66</v>
      </c>
      <c r="F56" s="12"/>
      <c r="G56" s="12">
        <v>181</v>
      </c>
      <c r="H56" s="2">
        <f t="shared" si="0"/>
        <v>2484</v>
      </c>
      <c r="I56" s="2">
        <v>21</v>
      </c>
      <c r="J56" s="1"/>
      <c r="K56" s="1"/>
      <c r="L56" s="1"/>
      <c r="M56" s="2">
        <v>160</v>
      </c>
      <c r="N56" s="2"/>
      <c r="O56" s="2">
        <f t="shared" si="1"/>
        <v>181</v>
      </c>
      <c r="P56" s="45">
        <f t="shared" si="2"/>
        <v>0</v>
      </c>
    </row>
    <row r="57" spans="1:16" x14ac:dyDescent="0.25">
      <c r="A57" s="11">
        <v>43366</v>
      </c>
      <c r="B57" s="33" t="s">
        <v>50</v>
      </c>
      <c r="C57" s="1" t="s">
        <v>55</v>
      </c>
      <c r="D57" s="1">
        <v>2</v>
      </c>
      <c r="E57" s="1" t="s">
        <v>120</v>
      </c>
      <c r="F57" s="12"/>
      <c r="G57" s="12">
        <v>123</v>
      </c>
      <c r="H57" s="2">
        <f t="shared" si="0"/>
        <v>2361</v>
      </c>
      <c r="I57" s="2">
        <v>31</v>
      </c>
      <c r="J57" s="1"/>
      <c r="K57" s="1"/>
      <c r="L57" s="1"/>
      <c r="M57" s="2">
        <v>92</v>
      </c>
      <c r="N57" s="2"/>
      <c r="O57" s="2">
        <f t="shared" si="1"/>
        <v>123</v>
      </c>
      <c r="P57" s="45">
        <f t="shared" si="2"/>
        <v>0</v>
      </c>
    </row>
    <row r="58" spans="1:16" x14ac:dyDescent="0.25">
      <c r="A58" s="11">
        <v>43366</v>
      </c>
      <c r="B58" s="33" t="s">
        <v>54</v>
      </c>
      <c r="C58" s="1" t="s">
        <v>55</v>
      </c>
      <c r="D58" s="1">
        <v>1</v>
      </c>
      <c r="E58" s="1" t="s">
        <v>75</v>
      </c>
      <c r="F58" s="12"/>
      <c r="G58" s="12">
        <v>196</v>
      </c>
      <c r="H58" s="2">
        <f t="shared" si="0"/>
        <v>2165</v>
      </c>
      <c r="I58" s="2">
        <v>34</v>
      </c>
      <c r="J58" s="1"/>
      <c r="K58" s="1"/>
      <c r="L58" s="1"/>
      <c r="M58" s="2">
        <v>162</v>
      </c>
      <c r="N58" s="2"/>
      <c r="O58" s="2">
        <f t="shared" si="1"/>
        <v>196</v>
      </c>
      <c r="P58" s="45">
        <f t="shared" si="2"/>
        <v>0</v>
      </c>
    </row>
    <row r="59" spans="1:16" x14ac:dyDescent="0.25">
      <c r="A59" s="11">
        <v>43368</v>
      </c>
      <c r="B59" s="33" t="s">
        <v>50</v>
      </c>
      <c r="C59" s="1" t="s">
        <v>55</v>
      </c>
      <c r="D59" s="1">
        <v>1</v>
      </c>
      <c r="E59" s="1" t="s">
        <v>51</v>
      </c>
      <c r="F59" s="12"/>
      <c r="G59" s="12">
        <v>296</v>
      </c>
      <c r="H59" s="2">
        <f t="shared" si="0"/>
        <v>1869</v>
      </c>
      <c r="I59" s="2">
        <v>7</v>
      </c>
      <c r="J59" s="1"/>
      <c r="K59" s="1"/>
      <c r="L59" s="1"/>
      <c r="M59" s="2">
        <v>289</v>
      </c>
      <c r="N59" s="2"/>
      <c r="O59" s="2">
        <f t="shared" si="1"/>
        <v>296</v>
      </c>
      <c r="P59" s="45">
        <f t="shared" si="2"/>
        <v>0</v>
      </c>
    </row>
    <row r="60" spans="1:16" x14ac:dyDescent="0.25">
      <c r="A60" s="11">
        <v>43368</v>
      </c>
      <c r="B60" s="33" t="s">
        <v>54</v>
      </c>
      <c r="C60" s="1" t="s">
        <v>55</v>
      </c>
      <c r="D60" s="1">
        <v>3</v>
      </c>
      <c r="E60" s="1" t="s">
        <v>58</v>
      </c>
      <c r="F60" s="12"/>
      <c r="G60" s="12">
        <v>40</v>
      </c>
      <c r="H60" s="2">
        <f t="shared" si="0"/>
        <v>1829</v>
      </c>
      <c r="I60" s="2"/>
      <c r="J60" s="1"/>
      <c r="K60" s="1"/>
      <c r="L60" s="1"/>
      <c r="M60" s="2">
        <v>40</v>
      </c>
      <c r="N60" s="2"/>
      <c r="O60" s="2">
        <f t="shared" si="1"/>
        <v>40</v>
      </c>
      <c r="P60" s="45">
        <f t="shared" si="2"/>
        <v>0</v>
      </c>
    </row>
    <row r="61" spans="1:16" x14ac:dyDescent="0.25">
      <c r="A61" s="11">
        <v>43369</v>
      </c>
      <c r="B61" s="33" t="s">
        <v>50</v>
      </c>
      <c r="C61" s="1" t="s">
        <v>55</v>
      </c>
      <c r="D61" s="1">
        <v>2</v>
      </c>
      <c r="E61" s="1" t="s">
        <v>99</v>
      </c>
      <c r="F61" s="12"/>
      <c r="G61" s="12">
        <v>139</v>
      </c>
      <c r="H61" s="2">
        <f t="shared" si="0"/>
        <v>1690</v>
      </c>
      <c r="I61" s="2">
        <v>19</v>
      </c>
      <c r="J61" s="1"/>
      <c r="K61" s="1"/>
      <c r="L61" s="1"/>
      <c r="M61" s="2">
        <v>120</v>
      </c>
      <c r="N61" s="2"/>
      <c r="O61" s="2">
        <f t="shared" si="1"/>
        <v>139</v>
      </c>
      <c r="P61" s="45">
        <f t="shared" si="2"/>
        <v>0</v>
      </c>
    </row>
    <row r="62" spans="1:16" s="30" customFormat="1" x14ac:dyDescent="0.25">
      <c r="A62" s="26">
        <v>43369</v>
      </c>
      <c r="B62" s="34" t="s">
        <v>54</v>
      </c>
      <c r="C62" s="27" t="s">
        <v>55</v>
      </c>
      <c r="D62" s="27">
        <v>1</v>
      </c>
      <c r="E62" s="27" t="s">
        <v>75</v>
      </c>
      <c r="F62" s="28"/>
      <c r="G62" s="28">
        <v>352</v>
      </c>
      <c r="H62" s="29">
        <f t="shared" si="0"/>
        <v>1338</v>
      </c>
      <c r="I62" s="29">
        <v>89</v>
      </c>
      <c r="J62" s="27"/>
      <c r="K62" s="27"/>
      <c r="L62" s="27"/>
      <c r="M62" s="29">
        <v>263</v>
      </c>
      <c r="N62" s="29"/>
      <c r="O62" s="2">
        <f t="shared" si="1"/>
        <v>352</v>
      </c>
      <c r="P62" s="45">
        <f t="shared" si="2"/>
        <v>0</v>
      </c>
    </row>
    <row r="63" spans="1:16" x14ac:dyDescent="0.25">
      <c r="A63" s="11">
        <v>43370</v>
      </c>
      <c r="B63" s="33" t="s">
        <v>54</v>
      </c>
      <c r="C63" s="1" t="s">
        <v>55</v>
      </c>
      <c r="D63" s="1">
        <v>2</v>
      </c>
      <c r="E63" s="1" t="s">
        <v>102</v>
      </c>
      <c r="F63" s="12"/>
      <c r="G63" s="12">
        <v>240</v>
      </c>
      <c r="H63" s="2">
        <f t="shared" si="0"/>
        <v>1098</v>
      </c>
      <c r="I63" s="2">
        <v>37</v>
      </c>
      <c r="J63" s="1"/>
      <c r="K63" s="1"/>
      <c r="L63" s="1"/>
      <c r="M63" s="2">
        <v>203</v>
      </c>
      <c r="N63" s="2"/>
      <c r="O63" s="2">
        <f t="shared" si="1"/>
        <v>240</v>
      </c>
      <c r="P63" s="45">
        <f t="shared" si="2"/>
        <v>0</v>
      </c>
    </row>
    <row r="64" spans="1:16" x14ac:dyDescent="0.25">
      <c r="A64" s="11">
        <v>43371</v>
      </c>
      <c r="B64" s="33" t="s">
        <v>50</v>
      </c>
      <c r="C64" s="1" t="s">
        <v>55</v>
      </c>
      <c r="D64" s="1">
        <v>1</v>
      </c>
      <c r="E64" s="1" t="s">
        <v>99</v>
      </c>
      <c r="F64" s="12"/>
      <c r="G64" s="12">
        <v>380</v>
      </c>
      <c r="H64" s="2">
        <f t="shared" si="0"/>
        <v>718</v>
      </c>
      <c r="I64" s="2">
        <v>30</v>
      </c>
      <c r="J64" s="1"/>
      <c r="K64" s="1"/>
      <c r="L64" s="1"/>
      <c r="M64" s="2">
        <v>355</v>
      </c>
      <c r="N64" s="2"/>
      <c r="O64" s="2">
        <f t="shared" si="1"/>
        <v>385</v>
      </c>
      <c r="P64" s="45">
        <f t="shared" si="2"/>
        <v>5</v>
      </c>
    </row>
    <row r="65" spans="1:16" x14ac:dyDescent="0.25">
      <c r="A65" s="11">
        <v>43371</v>
      </c>
      <c r="B65" s="33" t="s">
        <v>54</v>
      </c>
      <c r="C65" s="1" t="s">
        <v>55</v>
      </c>
      <c r="D65" s="1">
        <v>1</v>
      </c>
      <c r="E65" s="1" t="s">
        <v>58</v>
      </c>
      <c r="F65" s="12"/>
      <c r="G65" s="12">
        <v>240</v>
      </c>
      <c r="H65" s="2">
        <f t="shared" si="0"/>
        <v>478</v>
      </c>
      <c r="I65" s="2">
        <v>30</v>
      </c>
      <c r="J65" s="1"/>
      <c r="K65" s="1"/>
      <c r="L65" s="1"/>
      <c r="M65" s="2">
        <v>214</v>
      </c>
      <c r="N65" s="2"/>
      <c r="O65" s="2">
        <f t="shared" si="1"/>
        <v>244</v>
      </c>
      <c r="P65" s="45">
        <f t="shared" si="2"/>
        <v>4</v>
      </c>
    </row>
    <row r="66" spans="1:16" x14ac:dyDescent="0.25">
      <c r="A66" s="11">
        <v>43372</v>
      </c>
      <c r="B66" s="33" t="s">
        <v>50</v>
      </c>
      <c r="C66" s="1" t="s">
        <v>55</v>
      </c>
      <c r="D66" s="1">
        <v>1</v>
      </c>
      <c r="E66" s="1" t="s">
        <v>70</v>
      </c>
      <c r="F66" s="12"/>
      <c r="G66" s="12">
        <v>350</v>
      </c>
      <c r="H66" s="2">
        <f t="shared" si="0"/>
        <v>128</v>
      </c>
      <c r="I66" s="2">
        <v>60</v>
      </c>
      <c r="J66" s="1"/>
      <c r="K66" s="1"/>
      <c r="L66" s="1"/>
      <c r="M66" s="2">
        <v>300</v>
      </c>
      <c r="N66" s="2"/>
      <c r="O66" s="2">
        <f t="shared" si="1"/>
        <v>360</v>
      </c>
      <c r="P66" s="45">
        <f t="shared" si="2"/>
        <v>10</v>
      </c>
    </row>
    <row r="67" spans="1:16" x14ac:dyDescent="0.25">
      <c r="A67" s="11">
        <v>43372</v>
      </c>
      <c r="B67" s="33" t="s">
        <v>54</v>
      </c>
      <c r="C67" s="1" t="s">
        <v>55</v>
      </c>
      <c r="D67" s="1">
        <v>1</v>
      </c>
      <c r="E67" s="1" t="s">
        <v>66</v>
      </c>
      <c r="F67" s="12"/>
      <c r="G67" s="12">
        <v>120</v>
      </c>
      <c r="H67" s="2">
        <f t="shared" si="0"/>
        <v>8</v>
      </c>
      <c r="I67" s="2">
        <v>20</v>
      </c>
      <c r="J67" s="1"/>
      <c r="K67" s="1"/>
      <c r="L67" s="1"/>
      <c r="M67" s="2">
        <v>100</v>
      </c>
      <c r="N67" s="2"/>
      <c r="O67" s="2">
        <f t="shared" si="1"/>
        <v>120</v>
      </c>
      <c r="P67" s="45">
        <f t="shared" si="2"/>
        <v>0</v>
      </c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>
        <f t="shared" si="0"/>
        <v>8</v>
      </c>
      <c r="I68" s="76"/>
      <c r="J68" s="74"/>
      <c r="K68" s="74"/>
      <c r="L68" s="74"/>
      <c r="M68" s="76"/>
      <c r="N68" s="76"/>
      <c r="O68" s="76">
        <f t="shared" si="1"/>
        <v>0</v>
      </c>
      <c r="P68" s="77">
        <f t="shared" si="2"/>
        <v>0</v>
      </c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>
        <f t="shared" si="0"/>
        <v>8</v>
      </c>
      <c r="I69" s="76"/>
      <c r="J69" s="74"/>
      <c r="K69" s="74"/>
      <c r="L69" s="74"/>
      <c r="M69" s="76"/>
      <c r="N69" s="76"/>
      <c r="O69" s="76">
        <f t="shared" si="1"/>
        <v>0</v>
      </c>
      <c r="P69" s="77">
        <f t="shared" si="2"/>
        <v>0</v>
      </c>
    </row>
    <row r="70" spans="1:16" s="78" customFormat="1" x14ac:dyDescent="0.25">
      <c r="A70" s="72"/>
      <c r="B70" s="73"/>
      <c r="C70" s="74"/>
      <c r="D70" s="74"/>
      <c r="E70" s="74"/>
      <c r="F70" s="75"/>
      <c r="G70" s="75"/>
      <c r="H70" s="76">
        <f t="shared" si="0"/>
        <v>8</v>
      </c>
      <c r="I70" s="76"/>
      <c r="J70" s="74"/>
      <c r="K70" s="74"/>
      <c r="L70" s="74"/>
      <c r="M70" s="76"/>
      <c r="N70" s="76"/>
      <c r="O70" s="76">
        <f t="shared" si="1"/>
        <v>0</v>
      </c>
      <c r="P70" s="77">
        <f t="shared" si="2"/>
        <v>0</v>
      </c>
    </row>
    <row r="71" spans="1:16" x14ac:dyDescent="0.25">
      <c r="A71" s="11"/>
      <c r="B71" s="33"/>
      <c r="C71" s="1"/>
      <c r="D71" s="1"/>
      <c r="E71" s="1"/>
      <c r="F71" s="12"/>
      <c r="G71" s="12"/>
      <c r="H71" s="2">
        <f t="shared" ref="H71:H80" si="3">H70+F71-G71</f>
        <v>8</v>
      </c>
      <c r="I71" s="2"/>
      <c r="J71" s="1"/>
      <c r="K71" s="1"/>
      <c r="L71" s="1"/>
      <c r="M71" s="2"/>
      <c r="N71" s="2"/>
      <c r="O71" s="2">
        <f t="shared" si="1"/>
        <v>0</v>
      </c>
      <c r="P71" s="45">
        <f t="shared" si="2"/>
        <v>0</v>
      </c>
    </row>
    <row r="72" spans="1:16" x14ac:dyDescent="0.25">
      <c r="A72" s="11"/>
      <c r="B72" s="33"/>
      <c r="C72" s="1"/>
      <c r="D72" s="1"/>
      <c r="E72" s="1"/>
      <c r="F72" s="12"/>
      <c r="G72" s="12"/>
      <c r="H72" s="2">
        <f t="shared" si="3"/>
        <v>8</v>
      </c>
      <c r="I72" s="2"/>
      <c r="J72" s="1"/>
      <c r="K72" s="1"/>
      <c r="L72" s="1"/>
      <c r="M72" s="2"/>
      <c r="N72" s="2"/>
      <c r="O72" s="2">
        <f t="shared" si="1"/>
        <v>0</v>
      </c>
      <c r="P72" s="45">
        <f t="shared" si="2"/>
        <v>0</v>
      </c>
    </row>
    <row r="73" spans="1:16" x14ac:dyDescent="0.25">
      <c r="A73" s="11"/>
      <c r="B73" s="33"/>
      <c r="C73" s="1"/>
      <c r="D73" s="1"/>
      <c r="E73" s="1"/>
      <c r="F73" s="12"/>
      <c r="G73" s="12"/>
      <c r="H73" s="2">
        <f t="shared" si="3"/>
        <v>8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45">
        <f t="shared" ref="P73:P80" si="5">I73+M73+N73-G73</f>
        <v>0</v>
      </c>
    </row>
    <row r="74" spans="1:16" x14ac:dyDescent="0.25">
      <c r="A74" s="11"/>
      <c r="B74" s="33"/>
      <c r="C74" s="1"/>
      <c r="D74" s="1"/>
      <c r="E74" s="1"/>
      <c r="F74" s="12"/>
      <c r="G74" s="12"/>
      <c r="H74" s="2">
        <f t="shared" si="3"/>
        <v>8</v>
      </c>
      <c r="I74" s="2"/>
      <c r="J74" s="1"/>
      <c r="K74" s="1"/>
      <c r="L74" s="1"/>
      <c r="M74" s="2"/>
      <c r="N74" s="2"/>
      <c r="O74" s="2">
        <f t="shared" si="4"/>
        <v>0</v>
      </c>
      <c r="P74" s="45">
        <f t="shared" si="5"/>
        <v>0</v>
      </c>
    </row>
    <row r="75" spans="1:16" x14ac:dyDescent="0.25">
      <c r="A75" s="11"/>
      <c r="B75" s="33"/>
      <c r="C75" s="1"/>
      <c r="D75" s="1"/>
      <c r="E75" s="1"/>
      <c r="F75" s="12"/>
      <c r="G75" s="12"/>
      <c r="H75" s="2">
        <f t="shared" si="3"/>
        <v>8</v>
      </c>
      <c r="I75" s="2"/>
      <c r="J75" s="1"/>
      <c r="K75" s="1"/>
      <c r="L75" s="1"/>
      <c r="M75" s="2"/>
      <c r="N75" s="2"/>
      <c r="O75" s="2">
        <f t="shared" si="4"/>
        <v>0</v>
      </c>
      <c r="P75" s="45">
        <f t="shared" si="5"/>
        <v>0</v>
      </c>
    </row>
    <row r="76" spans="1:16" x14ac:dyDescent="0.25">
      <c r="A76" s="11"/>
      <c r="B76" s="33"/>
      <c r="C76" s="1"/>
      <c r="D76" s="1"/>
      <c r="E76" s="1"/>
      <c r="F76" s="12"/>
      <c r="G76" s="12"/>
      <c r="H76" s="2">
        <f t="shared" si="3"/>
        <v>8</v>
      </c>
      <c r="I76" s="2"/>
      <c r="J76" s="1"/>
      <c r="K76" s="1"/>
      <c r="L76" s="1"/>
      <c r="M76" s="2"/>
      <c r="N76" s="2"/>
      <c r="O76" s="2">
        <f t="shared" si="4"/>
        <v>0</v>
      </c>
      <c r="P76" s="45">
        <f t="shared" si="5"/>
        <v>0</v>
      </c>
    </row>
    <row r="77" spans="1:16" x14ac:dyDescent="0.25">
      <c r="A77" s="11"/>
      <c r="B77" s="33"/>
      <c r="C77" s="1"/>
      <c r="D77" s="1"/>
      <c r="E77" s="1"/>
      <c r="F77" s="12"/>
      <c r="G77" s="12"/>
      <c r="H77" s="2">
        <f t="shared" si="3"/>
        <v>8</v>
      </c>
      <c r="I77" s="2"/>
      <c r="J77" s="1"/>
      <c r="K77" s="1"/>
      <c r="L77" s="1"/>
      <c r="M77" s="2"/>
      <c r="N77" s="2"/>
      <c r="O77" s="2">
        <f t="shared" si="4"/>
        <v>0</v>
      </c>
      <c r="P77" s="45">
        <f t="shared" si="5"/>
        <v>0</v>
      </c>
    </row>
    <row r="78" spans="1:16" x14ac:dyDescent="0.25">
      <c r="A78" s="11"/>
      <c r="B78" s="33"/>
      <c r="C78" s="1"/>
      <c r="D78" s="1"/>
      <c r="E78" s="1"/>
      <c r="F78" s="12"/>
      <c r="G78" s="12"/>
      <c r="H78" s="2">
        <f t="shared" si="3"/>
        <v>8</v>
      </c>
      <c r="I78" s="2"/>
      <c r="J78" s="1"/>
      <c r="K78" s="1"/>
      <c r="L78" s="1"/>
      <c r="M78" s="2"/>
      <c r="N78" s="2"/>
      <c r="O78" s="2">
        <f t="shared" si="4"/>
        <v>0</v>
      </c>
      <c r="P78" s="45">
        <f t="shared" si="5"/>
        <v>0</v>
      </c>
    </row>
    <row r="79" spans="1:16" x14ac:dyDescent="0.25">
      <c r="A79" s="11"/>
      <c r="B79" s="33"/>
      <c r="C79" s="1"/>
      <c r="D79" s="1"/>
      <c r="E79" s="1"/>
      <c r="F79" s="12"/>
      <c r="G79" s="12"/>
      <c r="H79" s="2">
        <f t="shared" si="3"/>
        <v>8</v>
      </c>
      <c r="I79" s="2"/>
      <c r="J79" s="1"/>
      <c r="K79" s="1"/>
      <c r="L79" s="1"/>
      <c r="M79" s="2"/>
      <c r="N79" s="2"/>
      <c r="O79" s="2">
        <f t="shared" si="4"/>
        <v>0</v>
      </c>
      <c r="P79" s="45">
        <f t="shared" si="5"/>
        <v>0</v>
      </c>
    </row>
    <row r="80" spans="1:16" x14ac:dyDescent="0.25">
      <c r="A80" s="11"/>
      <c r="B80" s="33"/>
      <c r="C80" s="1"/>
      <c r="D80" s="1"/>
      <c r="E80" s="1"/>
      <c r="F80" s="12"/>
      <c r="G80" s="12"/>
      <c r="H80" s="2">
        <f t="shared" si="3"/>
        <v>8</v>
      </c>
      <c r="I80" s="2"/>
      <c r="J80" s="1"/>
      <c r="K80" s="1"/>
      <c r="L80" s="1"/>
      <c r="M80" s="2"/>
      <c r="N80" s="2"/>
      <c r="O80" s="2">
        <f t="shared" si="4"/>
        <v>0</v>
      </c>
      <c r="P80" s="45">
        <f t="shared" si="5"/>
        <v>0</v>
      </c>
    </row>
  </sheetData>
  <autoFilter ref="A4:M80"/>
  <dataValidations count="4">
    <dataValidation type="list" allowBlank="1" showInputMessage="1" showErrorMessage="1" sqref="E5:E80">
      <formula1>PERSONAL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J5:J8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G80"/>
  <sheetViews>
    <sheetView topLeftCell="A48" workbookViewId="0">
      <selection activeCell="A65" sqref="A65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5.140625" style="10" customWidth="1"/>
    <col min="5" max="5" width="24.42578125" style="10" customWidth="1"/>
    <col min="6" max="6" width="16.42578125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4128124511</v>
      </c>
      <c r="I1" s="18"/>
    </row>
    <row r="2" spans="1:33" s="5" customFormat="1" x14ac:dyDescent="0.25">
      <c r="A2" s="4" t="s">
        <v>3</v>
      </c>
      <c r="B2" s="31">
        <v>2501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f>H3</f>
        <v>7</v>
      </c>
      <c r="C3" s="6"/>
      <c r="D3" s="6"/>
      <c r="E3" s="6"/>
      <c r="F3" s="3">
        <f>SUM(F5:F80)</f>
        <v>11220</v>
      </c>
      <c r="G3" s="3">
        <f>SUM(G5:G80)</f>
        <v>13714</v>
      </c>
      <c r="H3" s="3">
        <f>B2+F3-G3</f>
        <v>7</v>
      </c>
      <c r="I3" s="19">
        <f>SUM(P5:P80)</f>
        <v>510.1</v>
      </c>
      <c r="J3" s="45">
        <f>SUM(I5:I80)</f>
        <v>954.1</v>
      </c>
      <c r="K3" s="45">
        <f>SUM(M5:M80)</f>
        <v>13140</v>
      </c>
      <c r="L3" s="45">
        <f>SUM(N5:N80)</f>
        <v>130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40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>
        <v>43336</v>
      </c>
      <c r="B5" s="33" t="s">
        <v>54</v>
      </c>
      <c r="C5" s="1" t="s">
        <v>55</v>
      </c>
      <c r="D5" s="1">
        <v>8</v>
      </c>
      <c r="E5" s="1" t="s">
        <v>83</v>
      </c>
      <c r="F5" s="12"/>
      <c r="G5" s="12">
        <v>70</v>
      </c>
      <c r="H5" s="2">
        <f>B2+F5-G5</f>
        <v>2431</v>
      </c>
      <c r="I5" s="2"/>
      <c r="J5" s="1"/>
      <c r="K5" s="1"/>
      <c r="L5" s="1"/>
      <c r="M5" s="2">
        <v>70</v>
      </c>
      <c r="N5" s="2"/>
      <c r="O5" s="2">
        <f>I5+M5-N5</f>
        <v>70</v>
      </c>
      <c r="P5" s="45">
        <f>I5+M5+N5-G5</f>
        <v>0</v>
      </c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>
        <v>43337</v>
      </c>
      <c r="B6" s="33" t="s">
        <v>50</v>
      </c>
      <c r="C6" s="1" t="s">
        <v>55</v>
      </c>
      <c r="D6" s="1">
        <v>1</v>
      </c>
      <c r="E6" s="1" t="s">
        <v>84</v>
      </c>
      <c r="F6" s="12"/>
      <c r="G6" s="12">
        <v>309</v>
      </c>
      <c r="H6" s="2">
        <f>H5+F6-G6</f>
        <v>2122</v>
      </c>
      <c r="I6" s="2">
        <v>15</v>
      </c>
      <c r="J6" s="1"/>
      <c r="K6" s="1"/>
      <c r="L6" s="1"/>
      <c r="M6" s="2">
        <v>236</v>
      </c>
      <c r="N6" s="2">
        <v>60</v>
      </c>
      <c r="O6" s="2">
        <f>I6+M6-N6</f>
        <v>191</v>
      </c>
      <c r="P6" s="45">
        <f>I6+M6+N6-G6</f>
        <v>2</v>
      </c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26">
        <v>43337</v>
      </c>
      <c r="B7" s="34" t="s">
        <v>54</v>
      </c>
      <c r="C7" s="1" t="s">
        <v>55</v>
      </c>
      <c r="D7" s="27">
        <v>7</v>
      </c>
      <c r="E7" s="27" t="s">
        <v>56</v>
      </c>
      <c r="F7" s="28"/>
      <c r="G7" s="28">
        <v>255</v>
      </c>
      <c r="H7" s="29">
        <f t="shared" ref="H7:H70" si="0">H6+F7-G7</f>
        <v>1867</v>
      </c>
      <c r="I7" s="29"/>
      <c r="J7" s="27"/>
      <c r="K7" s="27"/>
      <c r="L7" s="27"/>
      <c r="M7" s="29">
        <v>279</v>
      </c>
      <c r="N7" s="29"/>
      <c r="O7" s="2">
        <f>I7+M7-N7</f>
        <v>279</v>
      </c>
      <c r="P7" s="45">
        <f>I7+M7+N7-G7</f>
        <v>24</v>
      </c>
      <c r="AE7" s="30" t="s">
        <v>16</v>
      </c>
      <c r="AG7" s="30" t="s">
        <v>14</v>
      </c>
    </row>
    <row r="8" spans="1:33" x14ac:dyDescent="0.25">
      <c r="A8" s="11">
        <v>43338</v>
      </c>
      <c r="B8" s="33" t="s">
        <v>54</v>
      </c>
      <c r="C8" s="1" t="s">
        <v>55</v>
      </c>
      <c r="D8" s="1">
        <v>1</v>
      </c>
      <c r="E8" s="1" t="s">
        <v>56</v>
      </c>
      <c r="F8" s="12"/>
      <c r="G8" s="12">
        <v>363</v>
      </c>
      <c r="H8" s="2">
        <f t="shared" si="0"/>
        <v>1504</v>
      </c>
      <c r="I8" s="2">
        <v>7</v>
      </c>
      <c r="J8" s="1"/>
      <c r="K8" s="1"/>
      <c r="L8" s="1"/>
      <c r="M8" s="2">
        <v>356</v>
      </c>
      <c r="N8" s="2"/>
      <c r="O8" s="2">
        <f>I8+M8-N8</f>
        <v>363</v>
      </c>
      <c r="P8" s="45">
        <f>I8+M8+N8-G8</f>
        <v>0</v>
      </c>
      <c r="AG8" s="10" t="s">
        <v>17</v>
      </c>
    </row>
    <row r="9" spans="1:33" x14ac:dyDescent="0.25">
      <c r="A9" s="11">
        <v>43339</v>
      </c>
      <c r="B9" s="33" t="s">
        <v>50</v>
      </c>
      <c r="C9" s="1" t="s">
        <v>55</v>
      </c>
      <c r="D9" s="1"/>
      <c r="E9" s="1" t="s">
        <v>89</v>
      </c>
      <c r="F9" s="12"/>
      <c r="G9" s="12">
        <v>373</v>
      </c>
      <c r="H9" s="2">
        <f t="shared" si="0"/>
        <v>1131</v>
      </c>
      <c r="I9" s="2">
        <v>3</v>
      </c>
      <c r="J9" s="1"/>
      <c r="K9" s="1"/>
      <c r="L9" s="1"/>
      <c r="M9" s="2">
        <v>422</v>
      </c>
      <c r="N9" s="2">
        <v>8</v>
      </c>
      <c r="O9" s="2">
        <f t="shared" ref="O9:O72" si="1">I9+M9-N9</f>
        <v>417</v>
      </c>
      <c r="P9" s="45">
        <f t="shared" ref="P9:P72" si="2">I9+M9+N9-G9</f>
        <v>60</v>
      </c>
    </row>
    <row r="10" spans="1:33" x14ac:dyDescent="0.25">
      <c r="A10" s="11">
        <v>43339</v>
      </c>
      <c r="B10" s="33" t="s">
        <v>54</v>
      </c>
      <c r="C10" s="1" t="s">
        <v>55</v>
      </c>
      <c r="D10" s="1"/>
      <c r="E10" s="1" t="s">
        <v>58</v>
      </c>
      <c r="F10" s="12"/>
      <c r="G10" s="12">
        <v>91</v>
      </c>
      <c r="H10" s="2">
        <f t="shared" si="0"/>
        <v>1040</v>
      </c>
      <c r="I10" s="2">
        <v>8</v>
      </c>
      <c r="J10" s="1"/>
      <c r="K10" s="1"/>
      <c r="L10" s="1"/>
      <c r="M10" s="2">
        <v>88</v>
      </c>
      <c r="N10" s="2"/>
      <c r="O10" s="2">
        <f t="shared" si="1"/>
        <v>96</v>
      </c>
      <c r="P10" s="45">
        <f t="shared" si="2"/>
        <v>5</v>
      </c>
    </row>
    <row r="11" spans="1:33" x14ac:dyDescent="0.25">
      <c r="A11" s="11">
        <v>43340</v>
      </c>
      <c r="B11" s="33" t="s">
        <v>50</v>
      </c>
      <c r="C11" s="1" t="s">
        <v>55</v>
      </c>
      <c r="D11" s="1">
        <v>7</v>
      </c>
      <c r="E11" s="1" t="s">
        <v>63</v>
      </c>
      <c r="F11" s="12"/>
      <c r="G11" s="12">
        <v>223</v>
      </c>
      <c r="H11" s="2">
        <f>H10+F11-G11</f>
        <v>817</v>
      </c>
      <c r="I11" s="2">
        <v>2</v>
      </c>
      <c r="J11" s="1"/>
      <c r="K11" s="1"/>
      <c r="L11" s="1"/>
      <c r="M11" s="2">
        <v>226</v>
      </c>
      <c r="N11" s="2"/>
      <c r="O11" s="2">
        <f t="shared" si="1"/>
        <v>228</v>
      </c>
      <c r="P11" s="45">
        <f t="shared" si="2"/>
        <v>5</v>
      </c>
    </row>
    <row r="12" spans="1:33" x14ac:dyDescent="0.25">
      <c r="A12" s="11">
        <v>43340</v>
      </c>
      <c r="B12" s="33" t="s">
        <v>54</v>
      </c>
      <c r="C12" s="1" t="s">
        <v>55</v>
      </c>
      <c r="D12" s="1">
        <v>8</v>
      </c>
      <c r="E12" s="1" t="s">
        <v>56</v>
      </c>
      <c r="F12" s="12"/>
      <c r="G12" s="12">
        <v>76</v>
      </c>
      <c r="H12" s="2">
        <f t="shared" si="0"/>
        <v>741</v>
      </c>
      <c r="I12" s="2"/>
      <c r="J12" s="1"/>
      <c r="K12" s="1"/>
      <c r="L12" s="1"/>
      <c r="M12" s="2">
        <v>76</v>
      </c>
      <c r="N12" s="2"/>
      <c r="O12" s="2">
        <f t="shared" si="1"/>
        <v>76</v>
      </c>
      <c r="P12" s="45">
        <f t="shared" si="2"/>
        <v>0</v>
      </c>
    </row>
    <row r="13" spans="1:33" x14ac:dyDescent="0.25">
      <c r="A13" s="11">
        <v>43341</v>
      </c>
      <c r="B13" s="33" t="s">
        <v>50</v>
      </c>
      <c r="C13" s="1" t="s">
        <v>55</v>
      </c>
      <c r="D13" s="1">
        <v>1</v>
      </c>
      <c r="E13" s="1" t="s">
        <v>70</v>
      </c>
      <c r="F13" s="12"/>
      <c r="G13" s="12">
        <v>270</v>
      </c>
      <c r="H13" s="2">
        <f t="shared" si="0"/>
        <v>471</v>
      </c>
      <c r="I13" s="2">
        <v>2</v>
      </c>
      <c r="J13" s="1"/>
      <c r="K13" s="1"/>
      <c r="L13" s="1"/>
      <c r="M13" s="2">
        <v>308</v>
      </c>
      <c r="N13" s="2"/>
      <c r="O13" s="2">
        <f t="shared" si="1"/>
        <v>310</v>
      </c>
      <c r="P13" s="45">
        <f t="shared" si="2"/>
        <v>40</v>
      </c>
    </row>
    <row r="14" spans="1:33" x14ac:dyDescent="0.25">
      <c r="A14" s="11">
        <v>43341</v>
      </c>
      <c r="B14" s="33"/>
      <c r="C14" s="1" t="s">
        <v>92</v>
      </c>
      <c r="D14" s="1"/>
      <c r="E14" s="1"/>
      <c r="F14" s="12">
        <v>1780</v>
      </c>
      <c r="G14" s="12"/>
      <c r="H14" s="2">
        <f t="shared" si="0"/>
        <v>2251</v>
      </c>
      <c r="I14" s="2"/>
      <c r="J14" s="1"/>
      <c r="K14" s="1"/>
      <c r="L14" s="1"/>
      <c r="M14" s="2"/>
      <c r="N14" s="2"/>
      <c r="O14" s="2">
        <f t="shared" si="1"/>
        <v>0</v>
      </c>
      <c r="P14" s="45">
        <f t="shared" si="2"/>
        <v>0</v>
      </c>
    </row>
    <row r="15" spans="1:33" x14ac:dyDescent="0.25">
      <c r="A15" s="11">
        <v>43341</v>
      </c>
      <c r="B15" s="33" t="s">
        <v>54</v>
      </c>
      <c r="C15" s="1" t="s">
        <v>55</v>
      </c>
      <c r="D15" s="1">
        <v>1</v>
      </c>
      <c r="E15" s="1" t="s">
        <v>59</v>
      </c>
      <c r="F15" s="12"/>
      <c r="G15" s="12">
        <v>366</v>
      </c>
      <c r="H15" s="2">
        <f t="shared" si="0"/>
        <v>1885</v>
      </c>
      <c r="I15" s="2">
        <v>25</v>
      </c>
      <c r="J15" s="1"/>
      <c r="K15" s="1"/>
      <c r="L15" s="1"/>
      <c r="M15" s="2">
        <v>341</v>
      </c>
      <c r="N15" s="2"/>
      <c r="O15" s="2">
        <f t="shared" si="1"/>
        <v>366</v>
      </c>
      <c r="P15" s="45">
        <f t="shared" si="2"/>
        <v>0</v>
      </c>
    </row>
    <row r="16" spans="1:33" x14ac:dyDescent="0.25">
      <c r="A16" s="11">
        <v>43342</v>
      </c>
      <c r="B16" s="33" t="s">
        <v>50</v>
      </c>
      <c r="C16" s="1" t="s">
        <v>55</v>
      </c>
      <c r="D16" s="1">
        <v>1</v>
      </c>
      <c r="E16" s="1" t="s">
        <v>98</v>
      </c>
      <c r="F16" s="12"/>
      <c r="G16" s="12">
        <v>281</v>
      </c>
      <c r="H16" s="2">
        <f t="shared" si="0"/>
        <v>1604</v>
      </c>
      <c r="I16" s="2">
        <v>20</v>
      </c>
      <c r="J16" s="1"/>
      <c r="K16" s="1"/>
      <c r="L16" s="1"/>
      <c r="M16" s="2">
        <v>256</v>
      </c>
      <c r="N16" s="2">
        <v>10</v>
      </c>
      <c r="O16" s="2">
        <f t="shared" si="1"/>
        <v>266</v>
      </c>
      <c r="P16" s="45">
        <f t="shared" si="2"/>
        <v>5</v>
      </c>
    </row>
    <row r="17" spans="1:33" x14ac:dyDescent="0.25">
      <c r="A17" s="11">
        <v>43342</v>
      </c>
      <c r="B17" s="33" t="s">
        <v>54</v>
      </c>
      <c r="C17" s="1" t="s">
        <v>55</v>
      </c>
      <c r="D17" s="1">
        <v>7</v>
      </c>
      <c r="E17" s="1" t="s">
        <v>102</v>
      </c>
      <c r="F17" s="12"/>
      <c r="G17" s="12">
        <v>206</v>
      </c>
      <c r="H17" s="2">
        <f t="shared" si="0"/>
        <v>1398</v>
      </c>
      <c r="I17" s="2"/>
      <c r="J17" s="1"/>
      <c r="K17" s="1"/>
      <c r="L17" s="1"/>
      <c r="M17" s="2">
        <v>206</v>
      </c>
      <c r="N17" s="2"/>
      <c r="O17" s="2">
        <f t="shared" si="1"/>
        <v>206</v>
      </c>
      <c r="P17" s="45">
        <f t="shared" si="2"/>
        <v>0</v>
      </c>
    </row>
    <row r="18" spans="1:33" x14ac:dyDescent="0.25">
      <c r="A18" s="11">
        <v>43343</v>
      </c>
      <c r="B18" s="33" t="s">
        <v>50</v>
      </c>
      <c r="C18" s="1" t="s">
        <v>55</v>
      </c>
      <c r="D18" s="1">
        <v>1</v>
      </c>
      <c r="E18" s="1" t="s">
        <v>70</v>
      </c>
      <c r="F18" s="12"/>
      <c r="G18" s="12">
        <v>232</v>
      </c>
      <c r="H18" s="2">
        <f t="shared" si="0"/>
        <v>1166</v>
      </c>
      <c r="I18" s="2">
        <v>19</v>
      </c>
      <c r="J18" s="1"/>
      <c r="K18" s="1"/>
      <c r="L18" s="1"/>
      <c r="M18" s="2">
        <v>203</v>
      </c>
      <c r="N18" s="2"/>
      <c r="O18" s="2">
        <f t="shared" si="1"/>
        <v>222</v>
      </c>
      <c r="P18" s="45">
        <f t="shared" si="2"/>
        <v>-10</v>
      </c>
      <c r="Q18" s="10" t="s">
        <v>107</v>
      </c>
    </row>
    <row r="19" spans="1:33" x14ac:dyDescent="0.25">
      <c r="A19" s="11">
        <v>43343</v>
      </c>
      <c r="B19" s="33" t="s">
        <v>54</v>
      </c>
      <c r="C19" s="1" t="s">
        <v>55</v>
      </c>
      <c r="D19" s="1">
        <v>1</v>
      </c>
      <c r="E19" s="1" t="s">
        <v>58</v>
      </c>
      <c r="F19" s="12"/>
      <c r="G19" s="12">
        <v>263</v>
      </c>
      <c r="H19" s="2">
        <f t="shared" si="0"/>
        <v>903</v>
      </c>
      <c r="I19" s="2">
        <v>9</v>
      </c>
      <c r="J19" s="1"/>
      <c r="K19" s="1"/>
      <c r="L19" s="1"/>
      <c r="M19" s="2">
        <v>254</v>
      </c>
      <c r="N19" s="2"/>
      <c r="O19" s="2">
        <f t="shared" si="1"/>
        <v>263</v>
      </c>
      <c r="P19" s="45">
        <f t="shared" si="2"/>
        <v>0</v>
      </c>
    </row>
    <row r="20" spans="1:33" x14ac:dyDescent="0.25">
      <c r="A20" s="11">
        <v>43344</v>
      </c>
      <c r="B20" s="33" t="s">
        <v>50</v>
      </c>
      <c r="C20" s="1" t="s">
        <v>55</v>
      </c>
      <c r="D20" s="1">
        <v>1</v>
      </c>
      <c r="E20" s="1" t="s">
        <v>100</v>
      </c>
      <c r="F20" s="12"/>
      <c r="G20" s="12">
        <v>343</v>
      </c>
      <c r="H20" s="2">
        <f t="shared" si="0"/>
        <v>560</v>
      </c>
      <c r="I20" s="2">
        <v>10</v>
      </c>
      <c r="J20" s="1"/>
      <c r="K20" s="1"/>
      <c r="L20" s="1"/>
      <c r="M20" s="2">
        <v>333</v>
      </c>
      <c r="N20" s="2"/>
      <c r="O20" s="2">
        <f t="shared" si="1"/>
        <v>343</v>
      </c>
      <c r="P20" s="45">
        <f t="shared" si="2"/>
        <v>0</v>
      </c>
    </row>
    <row r="21" spans="1:33" x14ac:dyDescent="0.25">
      <c r="A21" s="11">
        <v>43344</v>
      </c>
      <c r="B21" s="33" t="s">
        <v>54</v>
      </c>
      <c r="C21" s="1" t="s">
        <v>55</v>
      </c>
      <c r="D21" s="1">
        <v>7</v>
      </c>
      <c r="E21" s="1" t="s">
        <v>66</v>
      </c>
      <c r="F21" s="12"/>
      <c r="G21" s="12">
        <v>354</v>
      </c>
      <c r="H21" s="2">
        <f t="shared" si="0"/>
        <v>206</v>
      </c>
      <c r="I21" s="2">
        <v>5</v>
      </c>
      <c r="J21" s="1"/>
      <c r="K21" s="1"/>
      <c r="L21" s="1"/>
      <c r="M21" s="2">
        <v>339</v>
      </c>
      <c r="N21" s="2">
        <v>10</v>
      </c>
      <c r="O21" s="2">
        <f t="shared" si="1"/>
        <v>334</v>
      </c>
      <c r="P21" s="45">
        <f t="shared" si="2"/>
        <v>0</v>
      </c>
    </row>
    <row r="22" spans="1:33" x14ac:dyDescent="0.25">
      <c r="A22" s="11">
        <v>43345</v>
      </c>
      <c r="B22" s="33" t="s">
        <v>50</v>
      </c>
      <c r="C22" s="1" t="s">
        <v>55</v>
      </c>
      <c r="D22" s="1">
        <v>2</v>
      </c>
      <c r="E22" s="1" t="s">
        <v>80</v>
      </c>
      <c r="F22" s="12"/>
      <c r="G22" s="12">
        <v>203</v>
      </c>
      <c r="H22" s="2">
        <f t="shared" si="0"/>
        <v>3</v>
      </c>
      <c r="I22" s="2"/>
      <c r="J22" s="1"/>
      <c r="K22" s="1"/>
      <c r="L22" s="1"/>
      <c r="M22" s="2">
        <v>207</v>
      </c>
      <c r="N22" s="2"/>
      <c r="O22" s="2">
        <f t="shared" si="1"/>
        <v>207</v>
      </c>
      <c r="P22" s="45">
        <f t="shared" si="2"/>
        <v>4</v>
      </c>
    </row>
    <row r="23" spans="1:33" x14ac:dyDescent="0.25">
      <c r="A23" s="11">
        <v>43347</v>
      </c>
      <c r="B23" s="33" t="s">
        <v>47</v>
      </c>
      <c r="C23" s="1" t="s">
        <v>92</v>
      </c>
      <c r="D23" s="1" t="s">
        <v>47</v>
      </c>
      <c r="E23" s="1" t="s">
        <v>47</v>
      </c>
      <c r="F23" s="12">
        <v>2718</v>
      </c>
      <c r="G23" s="12"/>
      <c r="H23" s="2">
        <f t="shared" si="0"/>
        <v>2721</v>
      </c>
      <c r="I23" s="2"/>
      <c r="J23" s="1"/>
      <c r="K23" s="1"/>
      <c r="L23" s="1"/>
      <c r="M23" s="2"/>
      <c r="N23" s="2"/>
      <c r="O23" s="2">
        <f t="shared" si="1"/>
        <v>0</v>
      </c>
      <c r="P23" s="45">
        <f t="shared" si="2"/>
        <v>0</v>
      </c>
    </row>
    <row r="24" spans="1:33" x14ac:dyDescent="0.25">
      <c r="A24" s="11">
        <v>43347</v>
      </c>
      <c r="B24" s="33" t="s">
        <v>50</v>
      </c>
      <c r="C24" s="1" t="s">
        <v>55</v>
      </c>
      <c r="D24" s="1">
        <v>2</v>
      </c>
      <c r="E24" s="1" t="s">
        <v>89</v>
      </c>
      <c r="F24" s="12"/>
      <c r="G24" s="12">
        <v>531</v>
      </c>
      <c r="H24" s="2">
        <f t="shared" si="0"/>
        <v>2190</v>
      </c>
      <c r="I24" s="2">
        <v>37</v>
      </c>
      <c r="J24" s="1"/>
      <c r="K24" s="1"/>
      <c r="L24" s="1"/>
      <c r="M24" s="2">
        <v>495</v>
      </c>
      <c r="N24" s="2"/>
      <c r="O24" s="2">
        <f t="shared" si="1"/>
        <v>532</v>
      </c>
      <c r="P24" s="45">
        <f t="shared" si="2"/>
        <v>1</v>
      </c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>
        <v>43317</v>
      </c>
      <c r="B25" s="33" t="s">
        <v>50</v>
      </c>
      <c r="C25" s="1" t="s">
        <v>55</v>
      </c>
      <c r="D25" s="1">
        <v>1</v>
      </c>
      <c r="E25" s="1" t="s">
        <v>100</v>
      </c>
      <c r="F25" s="12"/>
      <c r="G25" s="12">
        <v>495</v>
      </c>
      <c r="H25" s="2">
        <f t="shared" si="0"/>
        <v>1695</v>
      </c>
      <c r="I25" s="2">
        <v>46</v>
      </c>
      <c r="J25" s="1"/>
      <c r="K25" s="1"/>
      <c r="L25" s="1"/>
      <c r="M25" s="2">
        <v>463</v>
      </c>
      <c r="N25" s="2"/>
      <c r="O25" s="2">
        <f t="shared" si="1"/>
        <v>509</v>
      </c>
      <c r="P25" s="45">
        <f t="shared" si="2"/>
        <v>14</v>
      </c>
    </row>
    <row r="26" spans="1:33" x14ac:dyDescent="0.25">
      <c r="A26" s="11">
        <v>43317</v>
      </c>
      <c r="B26" s="33" t="s">
        <v>50</v>
      </c>
      <c r="C26" s="1" t="s">
        <v>55</v>
      </c>
      <c r="D26" s="1">
        <v>7</v>
      </c>
      <c r="E26" s="1" t="s">
        <v>102</v>
      </c>
      <c r="F26" s="12"/>
      <c r="G26" s="12">
        <v>264</v>
      </c>
      <c r="H26" s="2">
        <f t="shared" si="0"/>
        <v>1431</v>
      </c>
      <c r="I26" s="2">
        <v>10</v>
      </c>
      <c r="J26" s="1"/>
      <c r="K26" s="1"/>
      <c r="L26" s="1"/>
      <c r="M26" s="2">
        <v>254</v>
      </c>
      <c r="N26" s="2"/>
      <c r="O26" s="2">
        <f t="shared" si="1"/>
        <v>264</v>
      </c>
      <c r="P26" s="45">
        <f t="shared" si="2"/>
        <v>0</v>
      </c>
    </row>
    <row r="27" spans="1:33" x14ac:dyDescent="0.25">
      <c r="A27" s="11">
        <v>43318</v>
      </c>
      <c r="B27" s="33" t="s">
        <v>50</v>
      </c>
      <c r="C27" s="1" t="s">
        <v>55</v>
      </c>
      <c r="D27" s="1">
        <v>1</v>
      </c>
      <c r="E27" s="1" t="s">
        <v>71</v>
      </c>
      <c r="F27" s="12"/>
      <c r="G27" s="12">
        <v>211</v>
      </c>
      <c r="H27" s="2">
        <f t="shared" si="0"/>
        <v>1220</v>
      </c>
      <c r="I27" s="2">
        <v>8</v>
      </c>
      <c r="J27" s="1"/>
      <c r="K27" s="1"/>
      <c r="L27" s="1"/>
      <c r="M27" s="2">
        <v>203</v>
      </c>
      <c r="N27" s="2"/>
      <c r="O27" s="2">
        <f t="shared" si="1"/>
        <v>211</v>
      </c>
      <c r="P27" s="45">
        <f t="shared" si="2"/>
        <v>0</v>
      </c>
    </row>
    <row r="28" spans="1:33" x14ac:dyDescent="0.25">
      <c r="A28" s="11">
        <v>43349</v>
      </c>
      <c r="B28" s="33" t="s">
        <v>54</v>
      </c>
      <c r="C28" s="1" t="s">
        <v>55</v>
      </c>
      <c r="D28" s="1">
        <v>7</v>
      </c>
      <c r="E28" s="1" t="s">
        <v>93</v>
      </c>
      <c r="F28" s="12"/>
      <c r="G28" s="12">
        <v>178</v>
      </c>
      <c r="H28" s="2">
        <f t="shared" si="0"/>
        <v>1042</v>
      </c>
      <c r="I28" s="2"/>
      <c r="J28" s="1"/>
      <c r="K28" s="1"/>
      <c r="L28" s="1"/>
      <c r="M28" s="2">
        <v>178</v>
      </c>
      <c r="N28" s="2"/>
      <c r="O28" s="2">
        <f t="shared" si="1"/>
        <v>178</v>
      </c>
      <c r="P28" s="45">
        <f t="shared" si="2"/>
        <v>0</v>
      </c>
    </row>
    <row r="29" spans="1:33" x14ac:dyDescent="0.25">
      <c r="A29" s="11">
        <v>43350</v>
      </c>
      <c r="B29" s="33" t="s">
        <v>54</v>
      </c>
      <c r="C29" s="1" t="s">
        <v>55</v>
      </c>
      <c r="D29" s="1">
        <v>8</v>
      </c>
      <c r="E29" s="1" t="s">
        <v>58</v>
      </c>
      <c r="F29" s="12"/>
      <c r="G29" s="12">
        <v>232</v>
      </c>
      <c r="H29" s="2">
        <f t="shared" si="0"/>
        <v>810</v>
      </c>
      <c r="I29" s="2">
        <v>11.1</v>
      </c>
      <c r="J29" s="1"/>
      <c r="K29" s="1"/>
      <c r="L29" s="1"/>
      <c r="M29" s="2">
        <v>228</v>
      </c>
      <c r="N29" s="2"/>
      <c r="O29" s="2">
        <f t="shared" si="1"/>
        <v>239.1</v>
      </c>
      <c r="P29" s="45">
        <f t="shared" si="2"/>
        <v>7.0999999999999943</v>
      </c>
    </row>
    <row r="30" spans="1:33" x14ac:dyDescent="0.25">
      <c r="A30" s="11">
        <v>43351</v>
      </c>
      <c r="B30" s="33" t="s">
        <v>50</v>
      </c>
      <c r="C30" s="1" t="s">
        <v>55</v>
      </c>
      <c r="D30" s="1">
        <v>1</v>
      </c>
      <c r="E30" s="1" t="s">
        <v>70</v>
      </c>
      <c r="F30" s="12"/>
      <c r="G30" s="12">
        <v>261</v>
      </c>
      <c r="H30" s="2">
        <f t="shared" si="0"/>
        <v>549</v>
      </c>
      <c r="I30" s="2">
        <v>31</v>
      </c>
      <c r="J30" s="1"/>
      <c r="K30" s="1"/>
      <c r="L30" s="1"/>
      <c r="M30" s="2">
        <v>230</v>
      </c>
      <c r="N30" s="2"/>
      <c r="O30" s="2">
        <f t="shared" si="1"/>
        <v>261</v>
      </c>
      <c r="P30" s="45">
        <f t="shared" si="2"/>
        <v>0</v>
      </c>
    </row>
    <row r="31" spans="1:33" x14ac:dyDescent="0.25">
      <c r="A31" s="11">
        <v>43351</v>
      </c>
      <c r="B31" s="33" t="s">
        <v>50</v>
      </c>
      <c r="C31" s="1" t="s">
        <v>55</v>
      </c>
      <c r="D31" s="1">
        <v>7</v>
      </c>
      <c r="E31" s="1" t="s">
        <v>56</v>
      </c>
      <c r="F31" s="12"/>
      <c r="G31" s="12">
        <v>285</v>
      </c>
      <c r="H31" s="2">
        <f t="shared" si="0"/>
        <v>264</v>
      </c>
      <c r="I31" s="2">
        <v>30</v>
      </c>
      <c r="J31" s="1"/>
      <c r="K31" s="1"/>
      <c r="L31" s="1"/>
      <c r="M31" s="2">
        <v>255</v>
      </c>
      <c r="N31" s="2"/>
      <c r="O31" s="2">
        <f t="shared" si="1"/>
        <v>285</v>
      </c>
      <c r="P31" s="45">
        <f t="shared" si="2"/>
        <v>0</v>
      </c>
      <c r="AD31" s="10" t="s">
        <v>4</v>
      </c>
    </row>
    <row r="32" spans="1:33" x14ac:dyDescent="0.25">
      <c r="A32" s="11">
        <v>43352</v>
      </c>
      <c r="B32" s="33" t="s">
        <v>54</v>
      </c>
      <c r="C32" s="1" t="s">
        <v>55</v>
      </c>
      <c r="D32" s="1">
        <v>7</v>
      </c>
      <c r="E32" s="1" t="s">
        <v>66</v>
      </c>
      <c r="F32" s="12"/>
      <c r="G32" s="12">
        <v>259</v>
      </c>
      <c r="H32" s="2">
        <f t="shared" si="0"/>
        <v>5</v>
      </c>
      <c r="I32" s="2">
        <v>22</v>
      </c>
      <c r="J32" s="1"/>
      <c r="K32" s="1"/>
      <c r="L32" s="1"/>
      <c r="M32" s="2">
        <v>237</v>
      </c>
      <c r="N32" s="2"/>
      <c r="O32" s="2">
        <f t="shared" si="1"/>
        <v>259</v>
      </c>
      <c r="P32" s="45">
        <f t="shared" si="2"/>
        <v>0</v>
      </c>
    </row>
    <row r="33" spans="1:16" x14ac:dyDescent="0.25">
      <c r="A33" s="11">
        <v>43355</v>
      </c>
      <c r="B33" s="33"/>
      <c r="C33" s="1" t="s">
        <v>92</v>
      </c>
      <c r="D33" s="1"/>
      <c r="E33" s="1"/>
      <c r="F33" s="12">
        <v>3962</v>
      </c>
      <c r="G33" s="12"/>
      <c r="H33" s="2">
        <f t="shared" si="0"/>
        <v>3967</v>
      </c>
      <c r="I33" s="2"/>
      <c r="J33" s="1"/>
      <c r="K33" s="1"/>
      <c r="L33" s="1"/>
      <c r="M33" s="2"/>
      <c r="N33" s="2"/>
      <c r="O33" s="2">
        <f t="shared" si="1"/>
        <v>0</v>
      </c>
      <c r="P33" s="45">
        <f t="shared" si="2"/>
        <v>0</v>
      </c>
    </row>
    <row r="34" spans="1:16" x14ac:dyDescent="0.25">
      <c r="A34" s="11">
        <v>43356</v>
      </c>
      <c r="B34" s="33" t="s">
        <v>50</v>
      </c>
      <c r="C34" s="1" t="s">
        <v>55</v>
      </c>
      <c r="D34" s="1">
        <v>1</v>
      </c>
      <c r="E34" s="1" t="s">
        <v>70</v>
      </c>
      <c r="F34" s="12"/>
      <c r="G34" s="12">
        <v>118</v>
      </c>
      <c r="H34" s="2">
        <f t="shared" si="0"/>
        <v>3849</v>
      </c>
      <c r="I34" s="2">
        <v>20</v>
      </c>
      <c r="J34" s="1"/>
      <c r="K34" s="1"/>
      <c r="L34" s="1"/>
      <c r="M34" s="2">
        <v>98</v>
      </c>
      <c r="N34" s="2"/>
      <c r="O34" s="2">
        <f t="shared" si="1"/>
        <v>118</v>
      </c>
      <c r="P34" s="45">
        <f t="shared" si="2"/>
        <v>0</v>
      </c>
    </row>
    <row r="35" spans="1:16" x14ac:dyDescent="0.25">
      <c r="A35" s="11">
        <v>43357</v>
      </c>
      <c r="B35" s="33" t="s">
        <v>50</v>
      </c>
      <c r="C35" s="1" t="s">
        <v>55</v>
      </c>
      <c r="D35" s="1">
        <v>1</v>
      </c>
      <c r="E35" s="1" t="s">
        <v>59</v>
      </c>
      <c r="F35" s="12"/>
      <c r="G35" s="12">
        <v>242</v>
      </c>
      <c r="H35" s="2">
        <f t="shared" si="0"/>
        <v>3607</v>
      </c>
      <c r="I35" s="2">
        <v>30</v>
      </c>
      <c r="J35" s="1"/>
      <c r="K35" s="1"/>
      <c r="L35" s="1"/>
      <c r="M35" s="2">
        <v>237</v>
      </c>
      <c r="N35" s="2"/>
      <c r="O35" s="2">
        <f t="shared" si="1"/>
        <v>267</v>
      </c>
      <c r="P35" s="45">
        <f t="shared" si="2"/>
        <v>25</v>
      </c>
    </row>
    <row r="36" spans="1:16" x14ac:dyDescent="0.25">
      <c r="A36" s="11">
        <v>43357</v>
      </c>
      <c r="B36" s="33"/>
      <c r="C36" s="1" t="s">
        <v>92</v>
      </c>
      <c r="D36" s="1"/>
      <c r="E36" s="1"/>
      <c r="F36" s="12">
        <v>2760</v>
      </c>
      <c r="G36" s="12">
        <v>0</v>
      </c>
      <c r="H36" s="2">
        <f t="shared" si="0"/>
        <v>6367</v>
      </c>
      <c r="I36" s="2">
        <v>0</v>
      </c>
      <c r="J36" s="1"/>
      <c r="K36" s="1"/>
      <c r="L36" s="1"/>
      <c r="M36" s="2">
        <v>0</v>
      </c>
      <c r="N36" s="2"/>
      <c r="O36" s="2">
        <f t="shared" si="1"/>
        <v>0</v>
      </c>
      <c r="P36" s="45">
        <f t="shared" si="2"/>
        <v>0</v>
      </c>
    </row>
    <row r="37" spans="1:16" x14ac:dyDescent="0.25">
      <c r="A37" s="11">
        <v>43357</v>
      </c>
      <c r="B37" s="33" t="s">
        <v>50</v>
      </c>
      <c r="C37" s="1" t="s">
        <v>55</v>
      </c>
      <c r="D37" s="1">
        <v>7</v>
      </c>
      <c r="E37" s="1" t="s">
        <v>100</v>
      </c>
      <c r="F37" s="12"/>
      <c r="G37" s="12">
        <v>288</v>
      </c>
      <c r="H37" s="2">
        <f t="shared" si="0"/>
        <v>6079</v>
      </c>
      <c r="I37" s="2">
        <v>2</v>
      </c>
      <c r="J37" s="1"/>
      <c r="K37" s="1"/>
      <c r="L37" s="1"/>
      <c r="M37" s="2">
        <v>302</v>
      </c>
      <c r="N37" s="2"/>
      <c r="O37" s="2">
        <f t="shared" si="1"/>
        <v>304</v>
      </c>
      <c r="P37" s="45">
        <f t="shared" si="2"/>
        <v>16</v>
      </c>
    </row>
    <row r="38" spans="1:16" s="30" customFormat="1" x14ac:dyDescent="0.25">
      <c r="A38" s="26">
        <v>43357</v>
      </c>
      <c r="B38" s="34" t="s">
        <v>54</v>
      </c>
      <c r="C38" s="27" t="s">
        <v>55</v>
      </c>
      <c r="D38" s="27">
        <v>7</v>
      </c>
      <c r="E38" s="27" t="s">
        <v>75</v>
      </c>
      <c r="F38" s="28"/>
      <c r="G38" s="28">
        <v>258</v>
      </c>
      <c r="H38" s="29">
        <f t="shared" si="0"/>
        <v>5821</v>
      </c>
      <c r="I38" s="29"/>
      <c r="J38" s="27"/>
      <c r="K38" s="27"/>
      <c r="L38" s="27"/>
      <c r="M38" s="29">
        <v>238</v>
      </c>
      <c r="N38" s="29">
        <v>20</v>
      </c>
      <c r="O38" s="2">
        <f t="shared" si="1"/>
        <v>218</v>
      </c>
      <c r="P38" s="45">
        <f t="shared" si="2"/>
        <v>0</v>
      </c>
    </row>
    <row r="39" spans="1:16" x14ac:dyDescent="0.25">
      <c r="A39" s="11">
        <v>43358</v>
      </c>
      <c r="B39" s="33" t="s">
        <v>50</v>
      </c>
      <c r="C39" s="1" t="s">
        <v>55</v>
      </c>
      <c r="D39" s="1">
        <v>1</v>
      </c>
      <c r="E39" s="1" t="s">
        <v>72</v>
      </c>
      <c r="F39" s="12"/>
      <c r="G39" s="12">
        <v>222</v>
      </c>
      <c r="H39" s="2">
        <f t="shared" si="0"/>
        <v>5599</v>
      </c>
      <c r="I39" s="2">
        <v>14</v>
      </c>
      <c r="J39" s="1"/>
      <c r="K39" s="1"/>
      <c r="L39" s="1"/>
      <c r="M39" s="2">
        <v>230</v>
      </c>
      <c r="N39" s="2"/>
      <c r="O39" s="2">
        <f t="shared" si="1"/>
        <v>244</v>
      </c>
      <c r="P39" s="45">
        <f t="shared" si="2"/>
        <v>22</v>
      </c>
    </row>
    <row r="40" spans="1:16" x14ac:dyDescent="0.25">
      <c r="A40" s="11">
        <v>43358</v>
      </c>
      <c r="B40" s="33" t="s">
        <v>54</v>
      </c>
      <c r="C40" s="1" t="s">
        <v>55</v>
      </c>
      <c r="D40" s="1">
        <v>8</v>
      </c>
      <c r="E40" s="1" t="s">
        <v>93</v>
      </c>
      <c r="F40" s="12"/>
      <c r="G40" s="12">
        <v>96</v>
      </c>
      <c r="H40" s="2">
        <f t="shared" si="0"/>
        <v>5503</v>
      </c>
      <c r="I40" s="2">
        <v>6</v>
      </c>
      <c r="J40" s="1"/>
      <c r="K40" s="1"/>
      <c r="L40" s="1"/>
      <c r="M40" s="2">
        <v>90</v>
      </c>
      <c r="N40" s="2"/>
      <c r="O40" s="2">
        <f t="shared" si="1"/>
        <v>96</v>
      </c>
      <c r="P40" s="45">
        <f t="shared" si="2"/>
        <v>0</v>
      </c>
    </row>
    <row r="41" spans="1:16" x14ac:dyDescent="0.25">
      <c r="A41" s="11">
        <v>43359</v>
      </c>
      <c r="B41" s="33" t="s">
        <v>50</v>
      </c>
      <c r="C41" s="1" t="s">
        <v>55</v>
      </c>
      <c r="D41" s="1">
        <v>1</v>
      </c>
      <c r="E41" s="1" t="s">
        <v>100</v>
      </c>
      <c r="F41" s="12"/>
      <c r="G41" s="12">
        <v>306</v>
      </c>
      <c r="H41" s="2">
        <f t="shared" si="0"/>
        <v>5197</v>
      </c>
      <c r="I41" s="2"/>
      <c r="J41" s="1"/>
      <c r="K41" s="1"/>
      <c r="L41" s="1"/>
      <c r="M41" s="2">
        <v>306</v>
      </c>
      <c r="N41" s="2"/>
      <c r="O41" s="2">
        <f t="shared" si="1"/>
        <v>306</v>
      </c>
      <c r="P41" s="45">
        <f t="shared" si="2"/>
        <v>0</v>
      </c>
    </row>
    <row r="42" spans="1:16" x14ac:dyDescent="0.25">
      <c r="A42" s="11">
        <v>43359</v>
      </c>
      <c r="B42" s="33" t="s">
        <v>54</v>
      </c>
      <c r="C42" s="1" t="s">
        <v>55</v>
      </c>
      <c r="D42" s="1">
        <v>7</v>
      </c>
      <c r="E42" s="1" t="s">
        <v>66</v>
      </c>
      <c r="F42" s="12"/>
      <c r="G42" s="12">
        <v>125</v>
      </c>
      <c r="H42" s="2">
        <f t="shared" si="0"/>
        <v>5072</v>
      </c>
      <c r="I42" s="2">
        <v>13</v>
      </c>
      <c r="J42" s="1"/>
      <c r="K42" s="1"/>
      <c r="L42" s="1"/>
      <c r="M42" s="2">
        <v>112</v>
      </c>
      <c r="N42" s="2"/>
      <c r="O42" s="2">
        <f t="shared" si="1"/>
        <v>125</v>
      </c>
      <c r="P42" s="45">
        <f t="shared" si="2"/>
        <v>0</v>
      </c>
    </row>
    <row r="43" spans="1:16" x14ac:dyDescent="0.25">
      <c r="A43" s="11">
        <v>43360</v>
      </c>
      <c r="B43" s="33" t="s">
        <v>50</v>
      </c>
      <c r="C43" s="1" t="s">
        <v>55</v>
      </c>
      <c r="D43" s="1">
        <v>1</v>
      </c>
      <c r="E43" s="1" t="s">
        <v>63</v>
      </c>
      <c r="F43" s="12"/>
      <c r="G43" s="12">
        <v>133</v>
      </c>
      <c r="H43" s="2">
        <f t="shared" si="0"/>
        <v>4939</v>
      </c>
      <c r="I43" s="2">
        <v>10</v>
      </c>
      <c r="J43" s="1"/>
      <c r="K43" s="1"/>
      <c r="L43" s="1"/>
      <c r="M43" s="2">
        <v>128</v>
      </c>
      <c r="N43" s="2"/>
      <c r="O43" s="2">
        <f t="shared" si="1"/>
        <v>138</v>
      </c>
      <c r="P43" s="45">
        <f t="shared" si="2"/>
        <v>5</v>
      </c>
    </row>
    <row r="44" spans="1:16" x14ac:dyDescent="0.25">
      <c r="A44" s="11">
        <v>43360</v>
      </c>
      <c r="B44" s="33" t="s">
        <v>54</v>
      </c>
      <c r="C44" s="1" t="s">
        <v>55</v>
      </c>
      <c r="D44" s="1">
        <v>1</v>
      </c>
      <c r="E44" s="1" t="s">
        <v>58</v>
      </c>
      <c r="F44" s="12"/>
      <c r="G44" s="12">
        <v>242</v>
      </c>
      <c r="H44" s="2">
        <f t="shared" si="0"/>
        <v>4697</v>
      </c>
      <c r="I44" s="2"/>
      <c r="J44" s="1"/>
      <c r="K44" s="1"/>
      <c r="L44" s="1"/>
      <c r="M44" s="2">
        <v>247</v>
      </c>
      <c r="N44" s="2"/>
      <c r="O44" s="2">
        <f t="shared" si="1"/>
        <v>247</v>
      </c>
      <c r="P44" s="45">
        <f t="shared" si="2"/>
        <v>5</v>
      </c>
    </row>
    <row r="45" spans="1:16" x14ac:dyDescent="0.25">
      <c r="A45" s="11">
        <v>43361</v>
      </c>
      <c r="B45" s="33" t="s">
        <v>50</v>
      </c>
      <c r="C45" s="1" t="s">
        <v>55</v>
      </c>
      <c r="D45" s="1">
        <v>7</v>
      </c>
      <c r="E45" s="1" t="s">
        <v>70</v>
      </c>
      <c r="F45" s="12"/>
      <c r="G45" s="12">
        <v>64</v>
      </c>
      <c r="H45" s="2">
        <f t="shared" si="0"/>
        <v>4633</v>
      </c>
      <c r="I45" s="2"/>
      <c r="J45" s="1"/>
      <c r="K45" s="1"/>
      <c r="L45" s="1"/>
      <c r="M45" s="2">
        <v>64</v>
      </c>
      <c r="N45" s="2"/>
      <c r="O45" s="2">
        <f t="shared" si="1"/>
        <v>64</v>
      </c>
      <c r="P45" s="45">
        <f t="shared" si="2"/>
        <v>0</v>
      </c>
    </row>
    <row r="46" spans="1:16" x14ac:dyDescent="0.25">
      <c r="A46" s="11">
        <v>43362</v>
      </c>
      <c r="B46" s="33" t="s">
        <v>50</v>
      </c>
      <c r="C46" s="1" t="s">
        <v>55</v>
      </c>
      <c r="D46" s="1">
        <v>1</v>
      </c>
      <c r="E46" s="1" t="s">
        <v>51</v>
      </c>
      <c r="F46" s="12"/>
      <c r="G46" s="12">
        <v>605</v>
      </c>
      <c r="H46" s="2">
        <f t="shared" si="0"/>
        <v>4028</v>
      </c>
      <c r="I46" s="2">
        <v>24</v>
      </c>
      <c r="J46" s="1"/>
      <c r="K46" s="1"/>
      <c r="L46" s="1"/>
      <c r="M46" s="2">
        <v>581</v>
      </c>
      <c r="N46" s="2"/>
      <c r="O46" s="2">
        <f t="shared" si="1"/>
        <v>605</v>
      </c>
      <c r="P46" s="45">
        <f t="shared" si="2"/>
        <v>0</v>
      </c>
    </row>
    <row r="47" spans="1:16" x14ac:dyDescent="0.25">
      <c r="A47" s="11">
        <v>43362</v>
      </c>
      <c r="B47" s="33" t="s">
        <v>54</v>
      </c>
      <c r="C47" s="1" t="s">
        <v>55</v>
      </c>
      <c r="D47" s="1">
        <v>3</v>
      </c>
      <c r="E47" s="1" t="s">
        <v>59</v>
      </c>
      <c r="F47" s="12"/>
      <c r="G47" s="12">
        <v>6</v>
      </c>
      <c r="H47" s="2">
        <f t="shared" si="0"/>
        <v>4022</v>
      </c>
      <c r="I47" s="2"/>
      <c r="J47" s="1"/>
      <c r="K47" s="1"/>
      <c r="L47" s="1"/>
      <c r="M47" s="2">
        <v>6</v>
      </c>
      <c r="N47" s="2"/>
      <c r="O47" s="2">
        <f t="shared" si="1"/>
        <v>6</v>
      </c>
      <c r="P47" s="45">
        <f t="shared" si="2"/>
        <v>0</v>
      </c>
    </row>
    <row r="48" spans="1:16" x14ac:dyDescent="0.25">
      <c r="A48" s="11">
        <v>43363</v>
      </c>
      <c r="B48" s="33" t="s">
        <v>50</v>
      </c>
      <c r="C48" s="1" t="s">
        <v>55</v>
      </c>
      <c r="D48" s="1">
        <v>1</v>
      </c>
      <c r="E48" s="1" t="s">
        <v>71</v>
      </c>
      <c r="F48" s="12"/>
      <c r="G48" s="12">
        <v>272</v>
      </c>
      <c r="H48" s="2">
        <f t="shared" si="0"/>
        <v>3750</v>
      </c>
      <c r="I48" s="2">
        <v>24</v>
      </c>
      <c r="J48" s="1"/>
      <c r="K48" s="1"/>
      <c r="L48" s="1"/>
      <c r="M48" s="2">
        <v>248</v>
      </c>
      <c r="N48" s="2"/>
      <c r="O48" s="2">
        <f t="shared" si="1"/>
        <v>272</v>
      </c>
      <c r="P48" s="45">
        <f t="shared" si="2"/>
        <v>0</v>
      </c>
    </row>
    <row r="49" spans="1:16" x14ac:dyDescent="0.25">
      <c r="A49" s="11">
        <v>43363</v>
      </c>
      <c r="B49" s="33" t="s">
        <v>54</v>
      </c>
      <c r="C49" s="1" t="s">
        <v>55</v>
      </c>
      <c r="D49" s="1">
        <v>2</v>
      </c>
      <c r="E49" s="1" t="s">
        <v>93</v>
      </c>
      <c r="F49" s="12"/>
      <c r="G49" s="12">
        <v>137</v>
      </c>
      <c r="H49" s="2">
        <f t="shared" si="0"/>
        <v>3613</v>
      </c>
      <c r="I49" s="2"/>
      <c r="J49" s="1"/>
      <c r="K49" s="1"/>
      <c r="L49" s="1"/>
      <c r="M49" s="2">
        <v>147</v>
      </c>
      <c r="N49" s="2"/>
      <c r="O49" s="2">
        <f t="shared" si="1"/>
        <v>147</v>
      </c>
      <c r="P49" s="45">
        <f t="shared" si="2"/>
        <v>10</v>
      </c>
    </row>
    <row r="50" spans="1:16" x14ac:dyDescent="0.25">
      <c r="A50" s="11">
        <v>43364</v>
      </c>
      <c r="B50" s="33" t="s">
        <v>50</v>
      </c>
      <c r="C50" s="1" t="s">
        <v>55</v>
      </c>
      <c r="D50" s="1">
        <v>1</v>
      </c>
      <c r="E50" s="1" t="s">
        <v>63</v>
      </c>
      <c r="F50" s="12"/>
      <c r="G50" s="12">
        <v>206</v>
      </c>
      <c r="H50" s="2">
        <f t="shared" si="0"/>
        <v>3407</v>
      </c>
      <c r="I50" s="2">
        <v>23</v>
      </c>
      <c r="J50" s="1"/>
      <c r="K50" s="1"/>
      <c r="L50" s="1"/>
      <c r="M50" s="2">
        <v>205</v>
      </c>
      <c r="N50" s="2"/>
      <c r="O50" s="2">
        <f t="shared" si="1"/>
        <v>228</v>
      </c>
      <c r="P50" s="45">
        <f t="shared" si="2"/>
        <v>22</v>
      </c>
    </row>
    <row r="51" spans="1:16" x14ac:dyDescent="0.25">
      <c r="A51" s="11">
        <v>43364</v>
      </c>
      <c r="B51" s="33" t="s">
        <v>144</v>
      </c>
      <c r="C51" s="1" t="s">
        <v>55</v>
      </c>
      <c r="D51" s="1">
        <v>3</v>
      </c>
      <c r="E51" s="1" t="s">
        <v>145</v>
      </c>
      <c r="F51" s="12"/>
      <c r="G51" s="12">
        <v>31</v>
      </c>
      <c r="H51" s="2">
        <f t="shared" si="0"/>
        <v>3376</v>
      </c>
      <c r="I51" s="2">
        <v>6</v>
      </c>
      <c r="J51" s="1"/>
      <c r="K51" s="1"/>
      <c r="L51" s="1"/>
      <c r="M51" s="2">
        <v>25</v>
      </c>
      <c r="N51" s="2"/>
      <c r="O51" s="2">
        <f t="shared" si="1"/>
        <v>31</v>
      </c>
      <c r="P51" s="45">
        <f t="shared" si="2"/>
        <v>0</v>
      </c>
    </row>
    <row r="52" spans="1:16" x14ac:dyDescent="0.25">
      <c r="A52" s="11">
        <v>43365</v>
      </c>
      <c r="B52" s="33" t="s">
        <v>50</v>
      </c>
      <c r="C52" s="1" t="s">
        <v>55</v>
      </c>
      <c r="D52" s="1">
        <v>1</v>
      </c>
      <c r="E52" s="1" t="s">
        <v>149</v>
      </c>
      <c r="F52" s="12"/>
      <c r="G52" s="12">
        <v>380</v>
      </c>
      <c r="H52" s="2">
        <f t="shared" si="0"/>
        <v>2996</v>
      </c>
      <c r="I52" s="2">
        <v>53</v>
      </c>
      <c r="J52" s="1"/>
      <c r="K52" s="1"/>
      <c r="L52" s="1"/>
      <c r="M52" s="2">
        <v>372</v>
      </c>
      <c r="N52" s="2"/>
      <c r="O52" s="2">
        <f t="shared" si="1"/>
        <v>425</v>
      </c>
      <c r="P52" s="45">
        <f t="shared" si="2"/>
        <v>45</v>
      </c>
    </row>
    <row r="53" spans="1:16" x14ac:dyDescent="0.25">
      <c r="A53" s="11">
        <v>43366</v>
      </c>
      <c r="B53" s="33" t="s">
        <v>50</v>
      </c>
      <c r="C53" s="1" t="s">
        <v>55</v>
      </c>
      <c r="D53" s="1">
        <v>1</v>
      </c>
      <c r="E53" s="1" t="s">
        <v>72</v>
      </c>
      <c r="F53" s="12"/>
      <c r="G53" s="12">
        <v>288</v>
      </c>
      <c r="H53" s="2">
        <f t="shared" si="0"/>
        <v>2708</v>
      </c>
      <c r="I53" s="2">
        <v>54</v>
      </c>
      <c r="J53" s="1"/>
      <c r="K53" s="1"/>
      <c r="L53" s="1"/>
      <c r="M53" s="2">
        <v>244</v>
      </c>
      <c r="N53" s="2"/>
      <c r="O53" s="2">
        <f t="shared" si="1"/>
        <v>298</v>
      </c>
      <c r="P53" s="45">
        <f t="shared" si="2"/>
        <v>10</v>
      </c>
    </row>
    <row r="54" spans="1:16" x14ac:dyDescent="0.25">
      <c r="A54" s="11">
        <v>43366</v>
      </c>
      <c r="B54" s="33" t="s">
        <v>54</v>
      </c>
      <c r="C54" s="1" t="s">
        <v>55</v>
      </c>
      <c r="D54" s="1">
        <v>2</v>
      </c>
      <c r="E54" s="1" t="s">
        <v>58</v>
      </c>
      <c r="F54" s="12"/>
      <c r="G54" s="12">
        <v>114</v>
      </c>
      <c r="H54" s="2">
        <f t="shared" si="0"/>
        <v>2594</v>
      </c>
      <c r="I54" s="2">
        <v>20</v>
      </c>
      <c r="J54" s="1"/>
      <c r="K54" s="1"/>
      <c r="L54" s="1"/>
      <c r="M54" s="2">
        <v>104</v>
      </c>
      <c r="N54" s="2"/>
      <c r="O54" s="2">
        <f t="shared" si="1"/>
        <v>124</v>
      </c>
      <c r="P54" s="45">
        <f t="shared" si="2"/>
        <v>10</v>
      </c>
    </row>
    <row r="55" spans="1:16" s="30" customFormat="1" x14ac:dyDescent="0.25">
      <c r="A55" s="26">
        <v>43367</v>
      </c>
      <c r="B55" s="34" t="s">
        <v>50</v>
      </c>
      <c r="C55" s="27" t="s">
        <v>55</v>
      </c>
      <c r="D55" s="27">
        <v>2</v>
      </c>
      <c r="E55" s="27" t="s">
        <v>64</v>
      </c>
      <c r="F55" s="28"/>
      <c r="G55" s="28">
        <v>213</v>
      </c>
      <c r="H55" s="29">
        <f t="shared" si="0"/>
        <v>2381</v>
      </c>
      <c r="I55" s="29"/>
      <c r="J55" s="27"/>
      <c r="K55" s="27"/>
      <c r="L55" s="27"/>
      <c r="M55" s="29">
        <v>213</v>
      </c>
      <c r="N55" s="29"/>
      <c r="O55" s="2">
        <f t="shared" si="1"/>
        <v>213</v>
      </c>
      <c r="P55" s="45">
        <f t="shared" si="2"/>
        <v>0</v>
      </c>
    </row>
    <row r="56" spans="1:16" x14ac:dyDescent="0.25">
      <c r="A56" s="11">
        <v>43368</v>
      </c>
      <c r="B56" s="33" t="s">
        <v>54</v>
      </c>
      <c r="C56" s="1" t="s">
        <v>55</v>
      </c>
      <c r="D56" s="1">
        <v>1</v>
      </c>
      <c r="E56" s="1" t="s">
        <v>66</v>
      </c>
      <c r="F56" s="12"/>
      <c r="G56" s="12">
        <v>202</v>
      </c>
      <c r="H56" s="2">
        <f t="shared" si="0"/>
        <v>2179</v>
      </c>
      <c r="I56" s="2">
        <v>14</v>
      </c>
      <c r="J56" s="1"/>
      <c r="K56" s="1"/>
      <c r="L56" s="1"/>
      <c r="M56" s="2">
        <v>226</v>
      </c>
      <c r="N56" s="2"/>
      <c r="O56" s="2">
        <f t="shared" si="1"/>
        <v>240</v>
      </c>
      <c r="P56" s="45">
        <f t="shared" si="2"/>
        <v>38</v>
      </c>
    </row>
    <row r="57" spans="1:16" x14ac:dyDescent="0.25">
      <c r="A57" s="11">
        <v>25</v>
      </c>
      <c r="B57" s="33" t="s">
        <v>50</v>
      </c>
      <c r="C57" s="1" t="s">
        <v>55</v>
      </c>
      <c r="D57" s="1">
        <v>1</v>
      </c>
      <c r="E57" s="1" t="s">
        <v>72</v>
      </c>
      <c r="F57" s="12"/>
      <c r="G57" s="12">
        <v>132</v>
      </c>
      <c r="H57" s="2">
        <f t="shared" si="0"/>
        <v>2047</v>
      </c>
      <c r="I57" s="2">
        <v>28</v>
      </c>
      <c r="J57" s="1"/>
      <c r="K57" s="1"/>
      <c r="L57" s="1"/>
      <c r="M57" s="2">
        <v>149</v>
      </c>
      <c r="N57" s="2"/>
      <c r="O57" s="2">
        <f t="shared" si="1"/>
        <v>177</v>
      </c>
      <c r="P57" s="45">
        <f t="shared" si="2"/>
        <v>45</v>
      </c>
    </row>
    <row r="58" spans="1:16" x14ac:dyDescent="0.25">
      <c r="A58" s="11">
        <v>43370</v>
      </c>
      <c r="B58" s="33" t="s">
        <v>50</v>
      </c>
      <c r="C58" s="1" t="s">
        <v>55</v>
      </c>
      <c r="D58" s="1">
        <v>1</v>
      </c>
      <c r="E58" s="1" t="s">
        <v>70</v>
      </c>
      <c r="F58" s="12"/>
      <c r="G58" s="12">
        <v>690</v>
      </c>
      <c r="H58" s="2">
        <f t="shared" si="0"/>
        <v>1357</v>
      </c>
      <c r="I58" s="2">
        <v>78</v>
      </c>
      <c r="J58" s="1"/>
      <c r="K58" s="1"/>
      <c r="L58" s="1"/>
      <c r="M58" s="2">
        <v>600</v>
      </c>
      <c r="N58" s="2">
        <v>12</v>
      </c>
      <c r="O58" s="2">
        <f t="shared" si="1"/>
        <v>666</v>
      </c>
      <c r="P58" s="45">
        <f t="shared" si="2"/>
        <v>0</v>
      </c>
    </row>
    <row r="59" spans="1:16" x14ac:dyDescent="0.25">
      <c r="A59" s="11">
        <v>43370</v>
      </c>
      <c r="B59" s="33" t="s">
        <v>54</v>
      </c>
      <c r="C59" s="1" t="s">
        <v>55</v>
      </c>
      <c r="D59" s="1">
        <v>1</v>
      </c>
      <c r="E59" s="1" t="s">
        <v>83</v>
      </c>
      <c r="F59" s="12"/>
      <c r="G59" s="12">
        <v>80</v>
      </c>
      <c r="H59" s="2">
        <f t="shared" si="0"/>
        <v>1277</v>
      </c>
      <c r="I59" s="2">
        <v>50</v>
      </c>
      <c r="J59" s="1"/>
      <c r="K59" s="1"/>
      <c r="L59" s="1"/>
      <c r="M59" s="2">
        <v>70</v>
      </c>
      <c r="N59" s="2"/>
      <c r="O59" s="2">
        <f t="shared" si="1"/>
        <v>120</v>
      </c>
      <c r="P59" s="45">
        <f t="shared" si="2"/>
        <v>40</v>
      </c>
    </row>
    <row r="60" spans="1:16" x14ac:dyDescent="0.25">
      <c r="A60" s="11">
        <v>43371</v>
      </c>
      <c r="B60" s="33" t="s">
        <v>50</v>
      </c>
      <c r="C60" s="1" t="s">
        <v>55</v>
      </c>
      <c r="D60" s="1">
        <v>2</v>
      </c>
      <c r="E60" s="1" t="s">
        <v>156</v>
      </c>
      <c r="F60" s="12"/>
      <c r="G60" s="12">
        <v>190</v>
      </c>
      <c r="H60" s="2">
        <f t="shared" si="0"/>
        <v>1087</v>
      </c>
      <c r="I60" s="2">
        <v>30</v>
      </c>
      <c r="J60" s="1"/>
      <c r="K60" s="1"/>
      <c r="L60" s="1"/>
      <c r="M60" s="2">
        <v>160</v>
      </c>
      <c r="N60" s="2"/>
      <c r="O60" s="2">
        <f t="shared" si="1"/>
        <v>190</v>
      </c>
      <c r="P60" s="45">
        <f t="shared" si="2"/>
        <v>0</v>
      </c>
    </row>
    <row r="61" spans="1:16" x14ac:dyDescent="0.25">
      <c r="A61" s="11">
        <v>43371</v>
      </c>
      <c r="B61" s="33" t="s">
        <v>54</v>
      </c>
      <c r="C61" s="1" t="s">
        <v>55</v>
      </c>
      <c r="D61" s="1">
        <v>2</v>
      </c>
      <c r="E61" s="1" t="s">
        <v>158</v>
      </c>
      <c r="F61" s="12"/>
      <c r="G61" s="12">
        <v>70</v>
      </c>
      <c r="H61" s="2">
        <f t="shared" si="0"/>
        <v>1017</v>
      </c>
      <c r="I61" s="2">
        <v>0</v>
      </c>
      <c r="J61" s="1"/>
      <c r="K61" s="1"/>
      <c r="L61" s="1"/>
      <c r="M61" s="2">
        <v>80</v>
      </c>
      <c r="N61" s="2"/>
      <c r="O61" s="2">
        <f t="shared" si="1"/>
        <v>80</v>
      </c>
      <c r="P61" s="45">
        <f t="shared" si="2"/>
        <v>10</v>
      </c>
    </row>
    <row r="62" spans="1:16" s="30" customFormat="1" x14ac:dyDescent="0.25">
      <c r="A62" s="26">
        <v>43372</v>
      </c>
      <c r="B62" s="34" t="s">
        <v>50</v>
      </c>
      <c r="C62" s="27" t="s">
        <v>55</v>
      </c>
      <c r="D62" s="27">
        <v>2</v>
      </c>
      <c r="E62" s="27" t="s">
        <v>63</v>
      </c>
      <c r="F62" s="28"/>
      <c r="G62" s="28">
        <v>200</v>
      </c>
      <c r="H62" s="29">
        <f t="shared" si="0"/>
        <v>817</v>
      </c>
      <c r="I62" s="29">
        <v>80</v>
      </c>
      <c r="J62" s="27"/>
      <c r="K62" s="27"/>
      <c r="L62" s="27"/>
      <c r="M62" s="29">
        <v>120</v>
      </c>
      <c r="N62" s="29"/>
      <c r="O62" s="2">
        <f t="shared" si="1"/>
        <v>200</v>
      </c>
      <c r="P62" s="45">
        <f t="shared" si="2"/>
        <v>0</v>
      </c>
    </row>
    <row r="63" spans="1:16" x14ac:dyDescent="0.25">
      <c r="A63" s="11">
        <v>43372</v>
      </c>
      <c r="B63" s="33" t="s">
        <v>54</v>
      </c>
      <c r="C63" s="1" t="s">
        <v>55</v>
      </c>
      <c r="D63" s="1">
        <v>2</v>
      </c>
      <c r="E63" s="1" t="s">
        <v>75</v>
      </c>
      <c r="F63" s="12"/>
      <c r="G63" s="12">
        <v>170</v>
      </c>
      <c r="H63" s="2">
        <f t="shared" si="0"/>
        <v>647</v>
      </c>
      <c r="I63" s="2">
        <v>45</v>
      </c>
      <c r="J63" s="1"/>
      <c r="K63" s="1"/>
      <c r="L63" s="1"/>
      <c r="M63" s="2">
        <v>115</v>
      </c>
      <c r="N63" s="2">
        <v>10</v>
      </c>
      <c r="O63" s="2">
        <f t="shared" si="1"/>
        <v>150</v>
      </c>
      <c r="P63" s="45">
        <f t="shared" si="2"/>
        <v>0</v>
      </c>
    </row>
    <row r="64" spans="1:16" x14ac:dyDescent="0.25">
      <c r="A64" s="11">
        <v>43373</v>
      </c>
      <c r="B64" s="33" t="s">
        <v>50</v>
      </c>
      <c r="C64" s="1" t="s">
        <v>55</v>
      </c>
      <c r="D64" s="1">
        <v>2</v>
      </c>
      <c r="E64" s="1" t="s">
        <v>70</v>
      </c>
      <c r="F64" s="12"/>
      <c r="G64" s="12">
        <v>390</v>
      </c>
      <c r="H64" s="2">
        <f t="shared" si="0"/>
        <v>257</v>
      </c>
      <c r="I64" s="2">
        <v>10</v>
      </c>
      <c r="J64" s="1"/>
      <c r="K64" s="1"/>
      <c r="L64" s="1"/>
      <c r="M64" s="2">
        <v>380</v>
      </c>
      <c r="N64" s="2"/>
      <c r="O64" s="2">
        <f t="shared" si="1"/>
        <v>390</v>
      </c>
      <c r="P64" s="45">
        <f t="shared" si="2"/>
        <v>0</v>
      </c>
    </row>
    <row r="65" spans="1:16" x14ac:dyDescent="0.25">
      <c r="A65" s="11">
        <v>43373</v>
      </c>
      <c r="B65" s="33" t="s">
        <v>54</v>
      </c>
      <c r="C65" s="1" t="s">
        <v>55</v>
      </c>
      <c r="D65" s="1">
        <v>2</v>
      </c>
      <c r="E65" s="1" t="s">
        <v>147</v>
      </c>
      <c r="F65" s="12"/>
      <c r="G65" s="12">
        <v>250</v>
      </c>
      <c r="H65" s="2">
        <f t="shared" si="0"/>
        <v>7</v>
      </c>
      <c r="I65" s="2"/>
      <c r="J65" s="1"/>
      <c r="K65" s="1"/>
      <c r="L65" s="1"/>
      <c r="M65" s="2">
        <v>300</v>
      </c>
      <c r="N65" s="2"/>
      <c r="O65" s="2">
        <f t="shared" si="1"/>
        <v>300</v>
      </c>
      <c r="P65" s="45">
        <f t="shared" si="2"/>
        <v>50</v>
      </c>
    </row>
    <row r="66" spans="1:16" x14ac:dyDescent="0.25">
      <c r="A66" s="11"/>
      <c r="B66" s="33"/>
      <c r="C66" s="1"/>
      <c r="D66" s="1"/>
      <c r="E66" s="1"/>
      <c r="F66" s="12"/>
      <c r="G66" s="12"/>
      <c r="H66" s="2">
        <f t="shared" si="0"/>
        <v>7</v>
      </c>
      <c r="I66" s="2"/>
      <c r="J66" s="1"/>
      <c r="K66" s="1"/>
      <c r="L66" s="1"/>
      <c r="M66" s="2"/>
      <c r="N66" s="2"/>
      <c r="O66" s="2">
        <f t="shared" si="1"/>
        <v>0</v>
      </c>
      <c r="P66" s="45">
        <f t="shared" si="2"/>
        <v>0</v>
      </c>
    </row>
    <row r="67" spans="1:16" x14ac:dyDescent="0.25">
      <c r="A67" s="11"/>
      <c r="B67" s="33"/>
      <c r="C67" s="1"/>
      <c r="D67" s="1"/>
      <c r="E67" s="1"/>
      <c r="F67" s="12"/>
      <c r="G67" s="12"/>
      <c r="H67" s="2">
        <f t="shared" si="0"/>
        <v>7</v>
      </c>
      <c r="I67" s="2"/>
      <c r="J67" s="1"/>
      <c r="K67" s="1"/>
      <c r="L67" s="1"/>
      <c r="M67" s="2"/>
      <c r="N67" s="2"/>
      <c r="O67" s="2">
        <f t="shared" si="1"/>
        <v>0</v>
      </c>
      <c r="P67" s="45">
        <f t="shared" si="2"/>
        <v>0</v>
      </c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>
        <f t="shared" si="0"/>
        <v>7</v>
      </c>
      <c r="I68" s="76"/>
      <c r="J68" s="74"/>
      <c r="K68" s="74"/>
      <c r="L68" s="74"/>
      <c r="M68" s="76"/>
      <c r="N68" s="76"/>
      <c r="O68" s="76">
        <f t="shared" si="1"/>
        <v>0</v>
      </c>
      <c r="P68" s="77">
        <f t="shared" si="2"/>
        <v>0</v>
      </c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>
        <f t="shared" si="0"/>
        <v>7</v>
      </c>
      <c r="I69" s="76"/>
      <c r="J69" s="74"/>
      <c r="K69" s="74"/>
      <c r="L69" s="74"/>
      <c r="M69" s="76"/>
      <c r="N69" s="76"/>
      <c r="O69" s="76">
        <f t="shared" si="1"/>
        <v>0</v>
      </c>
      <c r="P69" s="77">
        <f t="shared" si="2"/>
        <v>0</v>
      </c>
    </row>
    <row r="70" spans="1:16" x14ac:dyDescent="0.25">
      <c r="A70" s="11"/>
      <c r="B70" s="33"/>
      <c r="C70" s="1"/>
      <c r="D70" s="1"/>
      <c r="E70" s="1"/>
      <c r="F70" s="12"/>
      <c r="G70" s="12"/>
      <c r="H70" s="2">
        <f t="shared" si="0"/>
        <v>7</v>
      </c>
      <c r="I70" s="2"/>
      <c r="J70" s="1"/>
      <c r="K70" s="1"/>
      <c r="L70" s="1"/>
      <c r="M70" s="2"/>
      <c r="N70" s="2"/>
      <c r="O70" s="2">
        <f t="shared" si="1"/>
        <v>0</v>
      </c>
      <c r="P70" s="45">
        <f t="shared" si="2"/>
        <v>0</v>
      </c>
    </row>
    <row r="71" spans="1:16" x14ac:dyDescent="0.25">
      <c r="A71" s="11"/>
      <c r="B71" s="33"/>
      <c r="C71" s="1"/>
      <c r="D71" s="1"/>
      <c r="E71" s="1"/>
      <c r="F71" s="12"/>
      <c r="G71" s="12"/>
      <c r="H71" s="2">
        <f t="shared" ref="H71:H80" si="3">H70+F71-G71</f>
        <v>7</v>
      </c>
      <c r="I71" s="2"/>
      <c r="J71" s="1"/>
      <c r="K71" s="1"/>
      <c r="L71" s="1"/>
      <c r="M71" s="2"/>
      <c r="N71" s="2"/>
      <c r="O71" s="2">
        <f t="shared" si="1"/>
        <v>0</v>
      </c>
      <c r="P71" s="45">
        <f t="shared" si="2"/>
        <v>0</v>
      </c>
    </row>
    <row r="72" spans="1:16" x14ac:dyDescent="0.25">
      <c r="A72" s="11"/>
      <c r="B72" s="33"/>
      <c r="C72" s="1"/>
      <c r="D72" s="1"/>
      <c r="E72" s="1"/>
      <c r="F72" s="12"/>
      <c r="G72" s="12"/>
      <c r="H72" s="2">
        <f t="shared" si="3"/>
        <v>7</v>
      </c>
      <c r="I72" s="2"/>
      <c r="J72" s="1"/>
      <c r="K72" s="1"/>
      <c r="L72" s="1"/>
      <c r="M72" s="2"/>
      <c r="N72" s="2"/>
      <c r="O72" s="2">
        <f t="shared" si="1"/>
        <v>0</v>
      </c>
      <c r="P72" s="45">
        <f t="shared" si="2"/>
        <v>0</v>
      </c>
    </row>
    <row r="73" spans="1:16" x14ac:dyDescent="0.25">
      <c r="A73" s="11"/>
      <c r="B73" s="33"/>
      <c r="C73" s="1"/>
      <c r="D73" s="1"/>
      <c r="E73" s="1"/>
      <c r="F73" s="12"/>
      <c r="G73" s="12"/>
      <c r="H73" s="2">
        <f t="shared" si="3"/>
        <v>7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45">
        <f t="shared" ref="P73:P80" si="5">I73+M73+N73-G73</f>
        <v>0</v>
      </c>
    </row>
    <row r="74" spans="1:16" x14ac:dyDescent="0.25">
      <c r="A74" s="11"/>
      <c r="B74" s="33"/>
      <c r="C74" s="1"/>
      <c r="D74" s="1"/>
      <c r="E74" s="1"/>
      <c r="F74" s="12"/>
      <c r="G74" s="12"/>
      <c r="H74" s="2">
        <f t="shared" si="3"/>
        <v>7</v>
      </c>
      <c r="I74" s="2"/>
      <c r="J74" s="1"/>
      <c r="K74" s="1"/>
      <c r="L74" s="1"/>
      <c r="M74" s="2"/>
      <c r="N74" s="2"/>
      <c r="O74" s="2">
        <f t="shared" si="4"/>
        <v>0</v>
      </c>
      <c r="P74" s="45">
        <f t="shared" si="5"/>
        <v>0</v>
      </c>
    </row>
    <row r="75" spans="1:16" x14ac:dyDescent="0.25">
      <c r="A75" s="11"/>
      <c r="B75" s="33"/>
      <c r="C75" s="1"/>
      <c r="D75" s="1"/>
      <c r="E75" s="1"/>
      <c r="F75" s="12"/>
      <c r="G75" s="12"/>
      <c r="H75" s="2">
        <f t="shared" si="3"/>
        <v>7</v>
      </c>
      <c r="I75" s="2"/>
      <c r="J75" s="1"/>
      <c r="K75" s="1"/>
      <c r="L75" s="1"/>
      <c r="M75" s="2"/>
      <c r="N75" s="2"/>
      <c r="O75" s="2">
        <f t="shared" si="4"/>
        <v>0</v>
      </c>
      <c r="P75" s="45">
        <f t="shared" si="5"/>
        <v>0</v>
      </c>
    </row>
    <row r="76" spans="1:16" x14ac:dyDescent="0.25">
      <c r="A76" s="11"/>
      <c r="B76" s="33"/>
      <c r="C76" s="1"/>
      <c r="D76" s="1"/>
      <c r="E76" s="1"/>
      <c r="F76" s="12"/>
      <c r="G76" s="12"/>
      <c r="H76" s="2">
        <f t="shared" si="3"/>
        <v>7</v>
      </c>
      <c r="I76" s="2"/>
      <c r="J76" s="1"/>
      <c r="K76" s="1"/>
      <c r="L76" s="1"/>
      <c r="M76" s="2"/>
      <c r="N76" s="2"/>
      <c r="O76" s="2">
        <f t="shared" si="4"/>
        <v>0</v>
      </c>
      <c r="P76" s="45">
        <f t="shared" si="5"/>
        <v>0</v>
      </c>
    </row>
    <row r="77" spans="1:16" x14ac:dyDescent="0.25">
      <c r="A77" s="11"/>
      <c r="B77" s="33"/>
      <c r="C77" s="1"/>
      <c r="D77" s="1"/>
      <c r="E77" s="1"/>
      <c r="F77" s="12"/>
      <c r="G77" s="12"/>
      <c r="H77" s="2">
        <f t="shared" si="3"/>
        <v>7</v>
      </c>
      <c r="I77" s="2"/>
      <c r="J77" s="1"/>
      <c r="K77" s="1"/>
      <c r="L77" s="1"/>
      <c r="M77" s="2"/>
      <c r="N77" s="2"/>
      <c r="O77" s="2">
        <f t="shared" si="4"/>
        <v>0</v>
      </c>
      <c r="P77" s="45">
        <f t="shared" si="5"/>
        <v>0</v>
      </c>
    </row>
    <row r="78" spans="1:16" x14ac:dyDescent="0.25">
      <c r="A78" s="11"/>
      <c r="B78" s="33"/>
      <c r="C78" s="1"/>
      <c r="D78" s="1"/>
      <c r="E78" s="1"/>
      <c r="F78" s="12"/>
      <c r="G78" s="12"/>
      <c r="H78" s="2">
        <f t="shared" si="3"/>
        <v>7</v>
      </c>
      <c r="I78" s="2"/>
      <c r="J78" s="1"/>
      <c r="K78" s="1"/>
      <c r="L78" s="1"/>
      <c r="M78" s="2"/>
      <c r="N78" s="2"/>
      <c r="O78" s="2">
        <f t="shared" si="4"/>
        <v>0</v>
      </c>
      <c r="P78" s="45">
        <f t="shared" si="5"/>
        <v>0</v>
      </c>
    </row>
    <row r="79" spans="1:16" x14ac:dyDescent="0.25">
      <c r="A79" s="11"/>
      <c r="B79" s="33"/>
      <c r="C79" s="1"/>
      <c r="D79" s="1"/>
      <c r="E79" s="1"/>
      <c r="F79" s="12"/>
      <c r="G79" s="12"/>
      <c r="H79" s="2">
        <f t="shared" si="3"/>
        <v>7</v>
      </c>
      <c r="I79" s="2"/>
      <c r="J79" s="1"/>
      <c r="K79" s="1"/>
      <c r="L79" s="1"/>
      <c r="M79" s="2"/>
      <c r="N79" s="2"/>
      <c r="O79" s="2">
        <f t="shared" si="4"/>
        <v>0</v>
      </c>
      <c r="P79" s="45">
        <f t="shared" si="5"/>
        <v>0</v>
      </c>
    </row>
    <row r="80" spans="1:16" x14ac:dyDescent="0.25">
      <c r="A80" s="11"/>
      <c r="B80" s="33"/>
      <c r="C80" s="1"/>
      <c r="D80" s="1"/>
      <c r="E80" s="1"/>
      <c r="F80" s="12"/>
      <c r="G80" s="12"/>
      <c r="H80" s="2">
        <f t="shared" si="3"/>
        <v>7</v>
      </c>
      <c r="I80" s="2"/>
      <c r="J80" s="1"/>
      <c r="K80" s="1"/>
      <c r="L80" s="1"/>
      <c r="M80" s="2"/>
      <c r="N80" s="2"/>
      <c r="O80" s="2">
        <f t="shared" si="4"/>
        <v>0</v>
      </c>
      <c r="P80" s="45">
        <f t="shared" si="5"/>
        <v>0</v>
      </c>
    </row>
  </sheetData>
  <autoFilter ref="A4:M80"/>
  <dataValidations count="4">
    <dataValidation type="list" allowBlank="1" showInputMessage="1" showErrorMessage="1" sqref="J5:J80">
      <formula1>BANCOS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C5:D15 C16:C80 D20:D80">
      <formula1>MOVIMIENTOS</formula1>
    </dataValidation>
    <dataValidation type="list" allowBlank="1" showInputMessage="1" showErrorMessage="1" sqref="E5:E15 E20:E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G231"/>
  <sheetViews>
    <sheetView topLeftCell="A52" zoomScaleNormal="100" workbookViewId="0">
      <selection activeCell="F69" sqref="F69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4.710937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4128113024</v>
      </c>
      <c r="I1" s="18"/>
    </row>
    <row r="2" spans="1:33" s="5" customFormat="1" x14ac:dyDescent="0.25">
      <c r="A2" s="4" t="s">
        <v>3</v>
      </c>
      <c r="B2" s="31">
        <v>3008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3008</v>
      </c>
      <c r="C3" s="6"/>
      <c r="D3" s="6"/>
      <c r="E3" s="6"/>
      <c r="F3" s="3">
        <f>SUM(F5:F80)</f>
        <v>10879</v>
      </c>
      <c r="G3" s="3">
        <f>SUM(G5:G80)</f>
        <v>13886</v>
      </c>
      <c r="H3" s="3">
        <f>B2+F3-G3</f>
        <v>1</v>
      </c>
      <c r="I3" s="19">
        <f>SUM(P5:P80)</f>
        <v>680</v>
      </c>
      <c r="J3" s="45">
        <f>SUM(I5:I80)</f>
        <v>1033</v>
      </c>
      <c r="K3" s="45">
        <f>SUM(M5:M80)</f>
        <v>13375</v>
      </c>
      <c r="L3" s="45">
        <f>SUM(N5:N80)</f>
        <v>158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40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>
        <v>43334</v>
      </c>
      <c r="B5" s="33" t="s">
        <v>54</v>
      </c>
      <c r="C5" s="1" t="s">
        <v>55</v>
      </c>
      <c r="D5" s="1"/>
      <c r="E5" s="1"/>
      <c r="F5" s="12"/>
      <c r="G5" s="12">
        <v>287</v>
      </c>
      <c r="H5" s="2">
        <f>B2+F5-G5</f>
        <v>2721</v>
      </c>
      <c r="I5" s="2">
        <v>4</v>
      </c>
      <c r="J5" s="1"/>
      <c r="K5" s="1"/>
      <c r="L5" s="1"/>
      <c r="M5" s="2">
        <v>293</v>
      </c>
      <c r="N5" s="2"/>
      <c r="O5" s="2">
        <f>I5+M5-N5</f>
        <v>297</v>
      </c>
      <c r="P5" s="45">
        <f>I5+M5+N5-G5</f>
        <v>10</v>
      </c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>
        <v>43335</v>
      </c>
      <c r="B6" s="33" t="s">
        <v>50</v>
      </c>
      <c r="C6" s="1" t="s">
        <v>55</v>
      </c>
      <c r="D6" s="1">
        <v>1</v>
      </c>
      <c r="E6" s="1" t="s">
        <v>73</v>
      </c>
      <c r="F6" s="12"/>
      <c r="G6" s="12">
        <v>192</v>
      </c>
      <c r="H6" s="2">
        <f>H5+F6-G6</f>
        <v>2529</v>
      </c>
      <c r="I6" s="2">
        <v>4</v>
      </c>
      <c r="J6" s="1"/>
      <c r="K6" s="1"/>
      <c r="L6" s="1"/>
      <c r="M6" s="2">
        <v>242</v>
      </c>
      <c r="N6" s="2">
        <v>21</v>
      </c>
      <c r="O6" s="2">
        <f>I6+M6-N6</f>
        <v>225</v>
      </c>
      <c r="P6" s="45">
        <f>I6+M6+N6-G6</f>
        <v>75</v>
      </c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11">
        <v>43335</v>
      </c>
      <c r="B7" s="33" t="s">
        <v>54</v>
      </c>
      <c r="C7" s="1" t="s">
        <v>55</v>
      </c>
      <c r="D7" s="1">
        <v>1</v>
      </c>
      <c r="E7" s="1" t="s">
        <v>75</v>
      </c>
      <c r="F7" s="28"/>
      <c r="G7" s="28">
        <v>334</v>
      </c>
      <c r="H7" s="29">
        <f t="shared" ref="H7:H70" si="0">H6+F7-G7</f>
        <v>2195</v>
      </c>
      <c r="I7" s="29">
        <v>13</v>
      </c>
      <c r="J7" s="27"/>
      <c r="K7" s="27"/>
      <c r="L7" s="27"/>
      <c r="M7" s="29">
        <v>371</v>
      </c>
      <c r="N7" s="29">
        <v>20</v>
      </c>
      <c r="O7" s="2">
        <f>I7+M7-N7</f>
        <v>364</v>
      </c>
      <c r="P7" s="45">
        <f>I7+M7+N7-G7</f>
        <v>70</v>
      </c>
      <c r="AE7" s="30" t="s">
        <v>16</v>
      </c>
      <c r="AG7" s="30" t="s">
        <v>14</v>
      </c>
    </row>
    <row r="8" spans="1:33" x14ac:dyDescent="0.25">
      <c r="A8" s="11">
        <v>43336</v>
      </c>
      <c r="B8" s="33" t="s">
        <v>50</v>
      </c>
      <c r="C8" s="1" t="s">
        <v>55</v>
      </c>
      <c r="D8" s="1">
        <v>1</v>
      </c>
      <c r="E8" s="1" t="s">
        <v>80</v>
      </c>
      <c r="F8" s="12"/>
      <c r="G8" s="12">
        <v>345</v>
      </c>
      <c r="H8" s="2">
        <f t="shared" si="0"/>
        <v>1850</v>
      </c>
      <c r="I8" s="2">
        <v>2</v>
      </c>
      <c r="J8" s="1"/>
      <c r="K8" s="1"/>
      <c r="L8" s="1"/>
      <c r="M8" s="2">
        <v>318</v>
      </c>
      <c r="N8" s="2">
        <v>55</v>
      </c>
      <c r="O8" s="2">
        <f>I8+M8-N8</f>
        <v>265</v>
      </c>
      <c r="P8" s="45">
        <f>I8+M8+N8-G8</f>
        <v>30</v>
      </c>
      <c r="AG8" s="10" t="s">
        <v>17</v>
      </c>
    </row>
    <row r="9" spans="1:33" x14ac:dyDescent="0.25">
      <c r="A9" s="72">
        <v>43336</v>
      </c>
      <c r="B9" s="73" t="s">
        <v>54</v>
      </c>
      <c r="C9" s="1" t="s">
        <v>55</v>
      </c>
      <c r="D9" s="74">
        <v>7</v>
      </c>
      <c r="E9" s="74" t="s">
        <v>75</v>
      </c>
      <c r="F9" s="12"/>
      <c r="G9" s="12">
        <v>217</v>
      </c>
      <c r="H9" s="2">
        <f t="shared" si="0"/>
        <v>1633</v>
      </c>
      <c r="I9" s="2">
        <v>9</v>
      </c>
      <c r="J9" s="1"/>
      <c r="K9" s="1"/>
      <c r="L9" s="1"/>
      <c r="M9" s="2">
        <v>208</v>
      </c>
      <c r="N9" s="2">
        <v>10</v>
      </c>
      <c r="O9" s="2">
        <f t="shared" ref="O9:O72" si="1">I9+M9-N9</f>
        <v>207</v>
      </c>
      <c r="P9" s="45">
        <f t="shared" ref="P9:P72" si="2">I9+M9+N9-G9</f>
        <v>10</v>
      </c>
    </row>
    <row r="10" spans="1:33" x14ac:dyDescent="0.25">
      <c r="A10" s="72">
        <v>43337</v>
      </c>
      <c r="B10" s="73" t="s">
        <v>54</v>
      </c>
      <c r="C10" s="1" t="s">
        <v>55</v>
      </c>
      <c r="D10" s="74">
        <v>1</v>
      </c>
      <c r="E10" s="74" t="s">
        <v>66</v>
      </c>
      <c r="F10" s="12"/>
      <c r="G10" s="12">
        <v>306</v>
      </c>
      <c r="H10" s="2">
        <f t="shared" si="0"/>
        <v>1327</v>
      </c>
      <c r="I10" s="2">
        <v>7</v>
      </c>
      <c r="J10" s="1"/>
      <c r="K10" s="1"/>
      <c r="L10" s="1"/>
      <c r="M10" s="2">
        <v>299</v>
      </c>
      <c r="N10" s="2"/>
      <c r="O10" s="2">
        <f t="shared" si="1"/>
        <v>306</v>
      </c>
      <c r="P10" s="45">
        <f t="shared" si="2"/>
        <v>0</v>
      </c>
    </row>
    <row r="11" spans="1:33" x14ac:dyDescent="0.25">
      <c r="A11" s="11">
        <v>43338</v>
      </c>
      <c r="B11" s="33" t="s">
        <v>50</v>
      </c>
      <c r="C11" s="1" t="s">
        <v>55</v>
      </c>
      <c r="D11" s="1">
        <v>2</v>
      </c>
      <c r="E11" s="1" t="s">
        <v>88</v>
      </c>
      <c r="F11" s="12"/>
      <c r="G11" s="12">
        <v>350</v>
      </c>
      <c r="H11" s="2">
        <f>H10+F11-G11</f>
        <v>977</v>
      </c>
      <c r="I11" s="2">
        <v>12</v>
      </c>
      <c r="J11" s="1"/>
      <c r="K11" s="1"/>
      <c r="L11" s="1"/>
      <c r="M11" s="2">
        <v>347</v>
      </c>
      <c r="N11" s="2">
        <v>2</v>
      </c>
      <c r="O11" s="2">
        <f t="shared" si="1"/>
        <v>357</v>
      </c>
      <c r="P11" s="45">
        <f t="shared" si="2"/>
        <v>11</v>
      </c>
    </row>
    <row r="12" spans="1:33" x14ac:dyDescent="0.25">
      <c r="A12" s="11">
        <v>43338</v>
      </c>
      <c r="B12" s="33" t="s">
        <v>54</v>
      </c>
      <c r="C12" s="1" t="s">
        <v>55</v>
      </c>
      <c r="D12" s="1">
        <v>8</v>
      </c>
      <c r="E12" s="1" t="s">
        <v>75</v>
      </c>
      <c r="F12" s="12"/>
      <c r="G12" s="12">
        <v>114</v>
      </c>
      <c r="H12" s="2">
        <f t="shared" si="0"/>
        <v>863</v>
      </c>
      <c r="I12" s="2">
        <v>15</v>
      </c>
      <c r="J12" s="1"/>
      <c r="K12" s="1"/>
      <c r="L12" s="1"/>
      <c r="M12" s="2">
        <v>104</v>
      </c>
      <c r="N12" s="2"/>
      <c r="O12" s="2">
        <f t="shared" si="1"/>
        <v>119</v>
      </c>
      <c r="P12" s="45">
        <f t="shared" si="2"/>
        <v>5</v>
      </c>
    </row>
    <row r="13" spans="1:33" x14ac:dyDescent="0.25">
      <c r="A13" s="11">
        <v>43339</v>
      </c>
      <c r="B13" s="33" t="s">
        <v>50</v>
      </c>
      <c r="C13" s="1" t="s">
        <v>55</v>
      </c>
      <c r="D13" s="1">
        <v>2</v>
      </c>
      <c r="E13" s="1" t="s">
        <v>80</v>
      </c>
      <c r="F13" s="12"/>
      <c r="G13" s="12">
        <v>212</v>
      </c>
      <c r="H13" s="2">
        <f t="shared" si="0"/>
        <v>651</v>
      </c>
      <c r="I13" s="2">
        <v>7</v>
      </c>
      <c r="J13" s="1"/>
      <c r="K13" s="1"/>
      <c r="L13" s="1"/>
      <c r="M13" s="2">
        <v>224</v>
      </c>
      <c r="N13" s="2"/>
      <c r="O13" s="2">
        <f t="shared" si="1"/>
        <v>231</v>
      </c>
      <c r="P13" s="45">
        <f t="shared" si="2"/>
        <v>19</v>
      </c>
    </row>
    <row r="14" spans="1:33" x14ac:dyDescent="0.25">
      <c r="A14" s="11">
        <v>43341</v>
      </c>
      <c r="B14" s="33" t="s">
        <v>54</v>
      </c>
      <c r="C14" s="1" t="s">
        <v>92</v>
      </c>
      <c r="D14" s="1"/>
      <c r="E14" s="1"/>
      <c r="F14" s="12">
        <v>1204</v>
      </c>
      <c r="G14" s="12"/>
      <c r="H14" s="2">
        <f t="shared" si="0"/>
        <v>1855</v>
      </c>
      <c r="I14" s="2"/>
      <c r="J14" s="1"/>
      <c r="K14" s="1"/>
      <c r="L14" s="1"/>
      <c r="M14" s="2"/>
      <c r="N14" s="2"/>
      <c r="O14" s="2">
        <f t="shared" si="1"/>
        <v>0</v>
      </c>
      <c r="P14" s="45">
        <f t="shared" si="2"/>
        <v>0</v>
      </c>
    </row>
    <row r="15" spans="1:33" x14ac:dyDescent="0.25">
      <c r="A15" s="11">
        <v>43342</v>
      </c>
      <c r="B15" s="33" t="s">
        <v>54</v>
      </c>
      <c r="C15" s="1" t="s">
        <v>55</v>
      </c>
      <c r="D15" s="1">
        <v>7</v>
      </c>
      <c r="E15" s="1" t="s">
        <v>75</v>
      </c>
      <c r="F15" s="12"/>
      <c r="G15" s="12">
        <v>306</v>
      </c>
      <c r="H15" s="2">
        <f t="shared" si="0"/>
        <v>1549</v>
      </c>
      <c r="I15" s="2">
        <v>16</v>
      </c>
      <c r="J15" s="1"/>
      <c r="K15" s="1"/>
      <c r="L15" s="1"/>
      <c r="M15" s="2">
        <v>290</v>
      </c>
      <c r="N15" s="2"/>
      <c r="O15" s="2">
        <f t="shared" si="1"/>
        <v>306</v>
      </c>
      <c r="P15" s="45">
        <f t="shared" si="2"/>
        <v>0</v>
      </c>
    </row>
    <row r="16" spans="1:33" x14ac:dyDescent="0.25">
      <c r="A16" s="11">
        <v>43343</v>
      </c>
      <c r="B16" s="33" t="s">
        <v>54</v>
      </c>
      <c r="C16" s="1" t="s">
        <v>55</v>
      </c>
      <c r="D16" s="1">
        <v>7</v>
      </c>
      <c r="E16" s="1" t="s">
        <v>56</v>
      </c>
      <c r="F16" s="12"/>
      <c r="G16" s="12">
        <v>199</v>
      </c>
      <c r="H16" s="2">
        <f t="shared" si="0"/>
        <v>1350</v>
      </c>
      <c r="I16" s="2">
        <v>6</v>
      </c>
      <c r="J16" s="1"/>
      <c r="K16" s="1"/>
      <c r="L16" s="1"/>
      <c r="M16" s="2">
        <v>193</v>
      </c>
      <c r="N16" s="2"/>
      <c r="O16" s="2">
        <f t="shared" si="1"/>
        <v>199</v>
      </c>
      <c r="P16" s="45">
        <f t="shared" si="2"/>
        <v>0</v>
      </c>
    </row>
    <row r="17" spans="1:33" x14ac:dyDescent="0.25">
      <c r="A17" s="11">
        <v>43344</v>
      </c>
      <c r="B17" s="33" t="s">
        <v>50</v>
      </c>
      <c r="C17" s="1" t="s">
        <v>55</v>
      </c>
      <c r="D17" s="1">
        <v>7</v>
      </c>
      <c r="E17" s="1" t="s">
        <v>70</v>
      </c>
      <c r="F17" s="12"/>
      <c r="G17" s="12">
        <v>158</v>
      </c>
      <c r="H17" s="2">
        <f t="shared" si="0"/>
        <v>1192</v>
      </c>
      <c r="I17" s="2"/>
      <c r="J17" s="1"/>
      <c r="K17" s="1"/>
      <c r="L17" s="1"/>
      <c r="M17" s="2">
        <v>175</v>
      </c>
      <c r="N17" s="2"/>
      <c r="O17" s="2">
        <f t="shared" si="1"/>
        <v>175</v>
      </c>
      <c r="P17" s="45">
        <f t="shared" si="2"/>
        <v>17</v>
      </c>
    </row>
    <row r="18" spans="1:33" x14ac:dyDescent="0.25">
      <c r="A18" s="11">
        <v>43344</v>
      </c>
      <c r="B18" s="33" t="s">
        <v>54</v>
      </c>
      <c r="C18" s="1" t="s">
        <v>55</v>
      </c>
      <c r="D18" s="1">
        <v>9</v>
      </c>
      <c r="E18" s="1" t="s">
        <v>56</v>
      </c>
      <c r="F18" s="12"/>
      <c r="G18" s="12">
        <v>95</v>
      </c>
      <c r="H18" s="2">
        <f t="shared" si="0"/>
        <v>1097</v>
      </c>
      <c r="I18" s="2"/>
      <c r="J18" s="1"/>
      <c r="K18" s="1"/>
      <c r="L18" s="1"/>
      <c r="M18" s="2">
        <v>95</v>
      </c>
      <c r="N18" s="2"/>
      <c r="O18" s="2">
        <f t="shared" si="1"/>
        <v>95</v>
      </c>
      <c r="P18" s="45">
        <f t="shared" si="2"/>
        <v>0</v>
      </c>
    </row>
    <row r="19" spans="1:33" x14ac:dyDescent="0.25">
      <c r="A19" s="11">
        <v>43345</v>
      </c>
      <c r="B19" s="33" t="s">
        <v>50</v>
      </c>
      <c r="C19" s="1" t="s">
        <v>55</v>
      </c>
      <c r="D19" s="1">
        <v>1</v>
      </c>
      <c r="E19" s="1" t="s">
        <v>63</v>
      </c>
      <c r="F19" s="12"/>
      <c r="G19" s="12">
        <v>335</v>
      </c>
      <c r="H19" s="2">
        <f t="shared" si="0"/>
        <v>762</v>
      </c>
      <c r="I19" s="2">
        <v>18</v>
      </c>
      <c r="J19" s="1"/>
      <c r="K19" s="1"/>
      <c r="L19" s="1"/>
      <c r="M19" s="2">
        <v>322</v>
      </c>
      <c r="N19" s="2"/>
      <c r="O19" s="2">
        <f t="shared" si="1"/>
        <v>340</v>
      </c>
      <c r="P19" s="45">
        <f t="shared" si="2"/>
        <v>5</v>
      </c>
    </row>
    <row r="20" spans="1:33" x14ac:dyDescent="0.25">
      <c r="A20" s="11">
        <v>43345</v>
      </c>
      <c r="B20" s="33" t="s">
        <v>54</v>
      </c>
      <c r="C20" s="1" t="s">
        <v>55</v>
      </c>
      <c r="D20" s="1">
        <v>9</v>
      </c>
      <c r="E20" s="1" t="s">
        <v>66</v>
      </c>
      <c r="F20" s="12"/>
      <c r="G20" s="12">
        <v>413</v>
      </c>
      <c r="H20" s="2">
        <f t="shared" si="0"/>
        <v>349</v>
      </c>
      <c r="I20" s="2">
        <v>9</v>
      </c>
      <c r="J20" s="1"/>
      <c r="K20" s="1"/>
      <c r="L20" s="1"/>
      <c r="M20" s="2">
        <v>434</v>
      </c>
      <c r="N20" s="2"/>
      <c r="O20" s="2">
        <f t="shared" si="1"/>
        <v>443</v>
      </c>
      <c r="P20" s="45">
        <f t="shared" si="2"/>
        <v>30</v>
      </c>
    </row>
    <row r="21" spans="1:33" x14ac:dyDescent="0.25">
      <c r="A21" s="11">
        <v>43346</v>
      </c>
      <c r="B21" s="33" t="s">
        <v>50</v>
      </c>
      <c r="C21" s="1" t="s">
        <v>55</v>
      </c>
      <c r="D21" s="1">
        <v>1</v>
      </c>
      <c r="E21" s="1" t="s">
        <v>63</v>
      </c>
      <c r="F21" s="12"/>
      <c r="G21" s="12">
        <v>347</v>
      </c>
      <c r="H21" s="2">
        <f t="shared" si="0"/>
        <v>2</v>
      </c>
      <c r="I21" s="2">
        <v>20</v>
      </c>
      <c r="J21" s="1"/>
      <c r="K21" s="1"/>
      <c r="L21" s="1"/>
      <c r="M21" s="2">
        <v>333</v>
      </c>
      <c r="N21" s="2"/>
      <c r="O21" s="2">
        <f t="shared" si="1"/>
        <v>353</v>
      </c>
      <c r="P21" s="45">
        <f t="shared" si="2"/>
        <v>6</v>
      </c>
    </row>
    <row r="22" spans="1:33" x14ac:dyDescent="0.25">
      <c r="A22" s="11">
        <v>43347</v>
      </c>
      <c r="B22" s="33"/>
      <c r="C22" s="1" t="s">
        <v>92</v>
      </c>
      <c r="D22" s="1"/>
      <c r="E22" s="1"/>
      <c r="F22" s="12">
        <v>3082</v>
      </c>
      <c r="G22" s="12">
        <v>264</v>
      </c>
      <c r="H22" s="2">
        <f t="shared" si="0"/>
        <v>2820</v>
      </c>
      <c r="I22" s="2">
        <v>10</v>
      </c>
      <c r="J22" s="1"/>
      <c r="K22" s="1"/>
      <c r="L22" s="1"/>
      <c r="M22" s="2">
        <v>298</v>
      </c>
      <c r="N22" s="2"/>
      <c r="O22" s="2">
        <f t="shared" si="1"/>
        <v>308</v>
      </c>
      <c r="P22" s="45">
        <f t="shared" si="2"/>
        <v>44</v>
      </c>
    </row>
    <row r="23" spans="1:33" x14ac:dyDescent="0.25">
      <c r="A23" s="11">
        <v>43348</v>
      </c>
      <c r="B23" s="33" t="s">
        <v>54</v>
      </c>
      <c r="C23" s="1" t="s">
        <v>55</v>
      </c>
      <c r="D23" s="1">
        <v>9</v>
      </c>
      <c r="E23" s="1" t="s">
        <v>78</v>
      </c>
      <c r="F23" s="12"/>
      <c r="G23" s="12">
        <v>58</v>
      </c>
      <c r="H23" s="2">
        <f t="shared" si="0"/>
        <v>2762</v>
      </c>
      <c r="I23" s="2">
        <v>5</v>
      </c>
      <c r="J23" s="1"/>
      <c r="K23" s="1"/>
      <c r="L23" s="1"/>
      <c r="M23" s="2">
        <v>53</v>
      </c>
      <c r="N23" s="2"/>
      <c r="O23" s="2">
        <f t="shared" si="1"/>
        <v>58</v>
      </c>
      <c r="P23" s="45">
        <f t="shared" si="2"/>
        <v>0</v>
      </c>
    </row>
    <row r="24" spans="1:33" x14ac:dyDescent="0.25">
      <c r="A24" s="11">
        <v>43318</v>
      </c>
      <c r="B24" s="33" t="s">
        <v>50</v>
      </c>
      <c r="C24" s="1" t="s">
        <v>55</v>
      </c>
      <c r="D24" s="1">
        <v>7</v>
      </c>
      <c r="E24" s="1" t="s">
        <v>115</v>
      </c>
      <c r="F24" s="12"/>
      <c r="G24" s="12">
        <v>301</v>
      </c>
      <c r="H24" s="2">
        <f t="shared" si="0"/>
        <v>2461</v>
      </c>
      <c r="I24" s="2"/>
      <c r="J24" s="1"/>
      <c r="K24" s="1"/>
      <c r="L24" s="1"/>
      <c r="M24" s="2">
        <v>305</v>
      </c>
      <c r="N24" s="2"/>
      <c r="O24" s="2">
        <f t="shared" si="1"/>
        <v>305</v>
      </c>
      <c r="P24" s="45">
        <f t="shared" si="2"/>
        <v>4</v>
      </c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>
        <v>43349</v>
      </c>
      <c r="B25" s="33" t="s">
        <v>54</v>
      </c>
      <c r="C25" s="1" t="s">
        <v>55</v>
      </c>
      <c r="D25" s="1">
        <v>8</v>
      </c>
      <c r="E25" s="1" t="s">
        <v>102</v>
      </c>
      <c r="F25" s="12"/>
      <c r="G25" s="12">
        <v>105</v>
      </c>
      <c r="H25" s="2">
        <f t="shared" si="0"/>
        <v>2356</v>
      </c>
      <c r="I25" s="2">
        <v>12</v>
      </c>
      <c r="J25" s="1"/>
      <c r="K25" s="1"/>
      <c r="L25" s="1"/>
      <c r="M25" s="2">
        <v>93</v>
      </c>
      <c r="N25" s="2"/>
      <c r="O25" s="2">
        <f t="shared" si="1"/>
        <v>105</v>
      </c>
      <c r="P25" s="45">
        <f t="shared" si="2"/>
        <v>0</v>
      </c>
    </row>
    <row r="26" spans="1:33" x14ac:dyDescent="0.25">
      <c r="A26" s="11">
        <v>43350</v>
      </c>
      <c r="B26" s="33" t="s">
        <v>50</v>
      </c>
      <c r="C26" s="1" t="s">
        <v>55</v>
      </c>
      <c r="D26" s="1">
        <v>1</v>
      </c>
      <c r="E26" s="1" t="s">
        <v>63</v>
      </c>
      <c r="F26" s="12"/>
      <c r="G26" s="12">
        <v>197</v>
      </c>
      <c r="H26" s="2">
        <f t="shared" si="0"/>
        <v>2159</v>
      </c>
      <c r="I26" s="2">
        <v>11</v>
      </c>
      <c r="J26" s="1"/>
      <c r="K26" s="1"/>
      <c r="L26" s="1"/>
      <c r="M26" s="2">
        <v>215</v>
      </c>
      <c r="N26" s="2"/>
      <c r="O26" s="2">
        <f t="shared" si="1"/>
        <v>226</v>
      </c>
      <c r="P26" s="45">
        <f t="shared" si="2"/>
        <v>29</v>
      </c>
    </row>
    <row r="27" spans="1:33" x14ac:dyDescent="0.25">
      <c r="A27" s="11">
        <v>43350</v>
      </c>
      <c r="B27" s="33" t="s">
        <v>54</v>
      </c>
      <c r="C27" s="1" t="s">
        <v>55</v>
      </c>
      <c r="D27" s="1">
        <v>7</v>
      </c>
      <c r="E27" s="1" t="s">
        <v>83</v>
      </c>
      <c r="F27" s="12"/>
      <c r="G27" s="12">
        <v>192</v>
      </c>
      <c r="H27" s="2">
        <f t="shared" si="0"/>
        <v>1967</v>
      </c>
      <c r="I27" s="2">
        <v>29</v>
      </c>
      <c r="J27" s="1"/>
      <c r="K27" s="1"/>
      <c r="L27" s="1"/>
      <c r="M27" s="2">
        <v>163</v>
      </c>
      <c r="N27" s="2"/>
      <c r="O27" s="2">
        <f t="shared" si="1"/>
        <v>192</v>
      </c>
      <c r="P27" s="45">
        <f t="shared" si="2"/>
        <v>0</v>
      </c>
    </row>
    <row r="28" spans="1:33" x14ac:dyDescent="0.25">
      <c r="A28" s="11">
        <v>43351</v>
      </c>
      <c r="B28" s="33" t="s">
        <v>54</v>
      </c>
      <c r="C28" s="1" t="s">
        <v>55</v>
      </c>
      <c r="D28" s="1">
        <v>8</v>
      </c>
      <c r="E28" s="1" t="s">
        <v>75</v>
      </c>
      <c r="F28" s="12"/>
      <c r="G28" s="12">
        <v>610</v>
      </c>
      <c r="H28" s="2">
        <f t="shared" si="0"/>
        <v>1357</v>
      </c>
      <c r="I28" s="2">
        <v>27</v>
      </c>
      <c r="J28" s="1"/>
      <c r="K28" s="1"/>
      <c r="L28" s="1"/>
      <c r="M28" s="2">
        <v>587</v>
      </c>
      <c r="N28" s="2"/>
      <c r="O28" s="2">
        <f t="shared" si="1"/>
        <v>614</v>
      </c>
      <c r="P28" s="45">
        <f t="shared" si="2"/>
        <v>4</v>
      </c>
    </row>
    <row r="29" spans="1:33" x14ac:dyDescent="0.25">
      <c r="A29" s="11">
        <v>43352</v>
      </c>
      <c r="B29" s="33" t="s">
        <v>50</v>
      </c>
      <c r="C29" s="1" t="s">
        <v>55</v>
      </c>
      <c r="D29" s="1">
        <v>1</v>
      </c>
      <c r="E29" s="1" t="s">
        <v>103</v>
      </c>
      <c r="F29" s="12"/>
      <c r="G29" s="12">
        <v>359</v>
      </c>
      <c r="H29" s="2">
        <f t="shared" si="0"/>
        <v>998</v>
      </c>
      <c r="I29" s="2">
        <v>7</v>
      </c>
      <c r="J29" s="1"/>
      <c r="K29" s="1"/>
      <c r="L29" s="1"/>
      <c r="M29" s="2">
        <v>352</v>
      </c>
      <c r="N29" s="2"/>
      <c r="O29" s="2">
        <f t="shared" si="1"/>
        <v>359</v>
      </c>
      <c r="P29" s="45">
        <f t="shared" si="2"/>
        <v>0</v>
      </c>
    </row>
    <row r="30" spans="1:33" x14ac:dyDescent="0.25">
      <c r="A30" s="11">
        <v>43353</v>
      </c>
      <c r="B30" s="33" t="s">
        <v>50</v>
      </c>
      <c r="C30" s="1" t="s">
        <v>55</v>
      </c>
      <c r="D30" s="1">
        <v>1</v>
      </c>
      <c r="E30" s="1" t="s">
        <v>63</v>
      </c>
      <c r="F30" s="12"/>
      <c r="G30" s="12">
        <v>510</v>
      </c>
      <c r="H30" s="2">
        <f t="shared" si="0"/>
        <v>488</v>
      </c>
      <c r="I30" s="2">
        <v>62</v>
      </c>
      <c r="J30" s="1"/>
      <c r="K30" s="1"/>
      <c r="L30" s="1"/>
      <c r="M30" s="2">
        <v>448</v>
      </c>
      <c r="N30" s="2"/>
      <c r="O30" s="2">
        <f t="shared" si="1"/>
        <v>510</v>
      </c>
      <c r="P30" s="45">
        <f t="shared" si="2"/>
        <v>0</v>
      </c>
    </row>
    <row r="31" spans="1:33" x14ac:dyDescent="0.25">
      <c r="A31" s="11">
        <v>43353</v>
      </c>
      <c r="B31" s="33" t="s">
        <v>54</v>
      </c>
      <c r="C31" s="1" t="s">
        <v>55</v>
      </c>
      <c r="D31" s="1"/>
      <c r="E31" s="1" t="s">
        <v>66</v>
      </c>
      <c r="F31" s="12"/>
      <c r="G31" s="12">
        <v>234</v>
      </c>
      <c r="H31" s="2">
        <f t="shared" si="0"/>
        <v>254</v>
      </c>
      <c r="I31" s="2">
        <v>2</v>
      </c>
      <c r="J31" s="1"/>
      <c r="K31" s="1"/>
      <c r="L31" s="1"/>
      <c r="M31" s="2">
        <v>232</v>
      </c>
      <c r="N31" s="2"/>
      <c r="O31" s="2">
        <f t="shared" si="1"/>
        <v>234</v>
      </c>
      <c r="P31" s="45">
        <f t="shared" si="2"/>
        <v>0</v>
      </c>
      <c r="AD31" s="10" t="s">
        <v>4</v>
      </c>
    </row>
    <row r="32" spans="1:33" x14ac:dyDescent="0.25">
      <c r="A32" s="11">
        <v>43354</v>
      </c>
      <c r="B32" s="33" t="s">
        <v>50</v>
      </c>
      <c r="C32" s="1" t="s">
        <v>55</v>
      </c>
      <c r="D32" s="1">
        <v>2</v>
      </c>
      <c r="E32" s="1" t="s">
        <v>64</v>
      </c>
      <c r="F32" s="12"/>
      <c r="G32" s="12">
        <v>231</v>
      </c>
      <c r="H32" s="2">
        <f t="shared" si="0"/>
        <v>23</v>
      </c>
      <c r="I32" s="2">
        <v>10</v>
      </c>
      <c r="J32" s="1"/>
      <c r="K32" s="1"/>
      <c r="L32" s="1"/>
      <c r="M32" s="2">
        <v>251</v>
      </c>
      <c r="N32" s="2"/>
      <c r="O32" s="2">
        <f t="shared" si="1"/>
        <v>261</v>
      </c>
      <c r="P32" s="45">
        <f t="shared" si="2"/>
        <v>30</v>
      </c>
    </row>
    <row r="33" spans="1:17" x14ac:dyDescent="0.25">
      <c r="A33" s="11">
        <v>43355</v>
      </c>
      <c r="B33" s="33"/>
      <c r="C33" s="1" t="s">
        <v>92</v>
      </c>
      <c r="D33" s="1"/>
      <c r="E33" s="1"/>
      <c r="F33" s="12">
        <v>3833</v>
      </c>
      <c r="G33" s="12"/>
      <c r="H33" s="2">
        <f t="shared" si="0"/>
        <v>3856</v>
      </c>
      <c r="I33" s="2"/>
      <c r="J33" s="1"/>
      <c r="K33" s="1"/>
      <c r="L33" s="1"/>
      <c r="M33" s="2"/>
      <c r="N33" s="2"/>
      <c r="O33" s="2">
        <f t="shared" si="1"/>
        <v>0</v>
      </c>
      <c r="P33" s="45">
        <f t="shared" si="2"/>
        <v>0</v>
      </c>
    </row>
    <row r="34" spans="1:17" x14ac:dyDescent="0.25">
      <c r="A34" s="11">
        <v>43355</v>
      </c>
      <c r="B34" s="33" t="s">
        <v>54</v>
      </c>
      <c r="C34" s="1" t="s">
        <v>55</v>
      </c>
      <c r="D34" s="1">
        <v>7</v>
      </c>
      <c r="E34" s="1" t="s">
        <v>126</v>
      </c>
      <c r="F34" s="12"/>
      <c r="G34" s="12">
        <v>68</v>
      </c>
      <c r="H34" s="2">
        <f t="shared" si="0"/>
        <v>3788</v>
      </c>
      <c r="I34" s="2">
        <v>7</v>
      </c>
      <c r="J34" s="1"/>
      <c r="K34" s="1"/>
      <c r="L34" s="1"/>
      <c r="M34" s="2">
        <v>61</v>
      </c>
      <c r="N34" s="2"/>
      <c r="O34" s="2">
        <f t="shared" si="1"/>
        <v>68</v>
      </c>
      <c r="P34" s="45">
        <f t="shared" si="2"/>
        <v>0</v>
      </c>
    </row>
    <row r="35" spans="1:17" x14ac:dyDescent="0.25">
      <c r="A35" s="11">
        <v>43355</v>
      </c>
      <c r="B35" s="33" t="s">
        <v>54</v>
      </c>
      <c r="C35" s="1" t="s">
        <v>55</v>
      </c>
      <c r="D35" s="1">
        <v>1</v>
      </c>
      <c r="E35" s="1" t="s">
        <v>128</v>
      </c>
      <c r="F35" s="12"/>
      <c r="G35" s="12">
        <v>453</v>
      </c>
      <c r="H35" s="2">
        <f t="shared" si="0"/>
        <v>3335</v>
      </c>
      <c r="I35" s="2">
        <v>2</v>
      </c>
      <c r="J35" s="1"/>
      <c r="K35" s="1"/>
      <c r="L35" s="1"/>
      <c r="M35" s="2">
        <v>481</v>
      </c>
      <c r="N35" s="2"/>
      <c r="O35" s="2">
        <f t="shared" si="1"/>
        <v>483</v>
      </c>
      <c r="P35" s="45">
        <f t="shared" si="2"/>
        <v>30</v>
      </c>
    </row>
    <row r="36" spans="1:17" x14ac:dyDescent="0.25">
      <c r="A36" s="11">
        <v>43356</v>
      </c>
      <c r="B36" s="33" t="s">
        <v>50</v>
      </c>
      <c r="C36" s="1" t="s">
        <v>55</v>
      </c>
      <c r="D36" s="1">
        <v>2</v>
      </c>
      <c r="E36" s="1" t="s">
        <v>72</v>
      </c>
      <c r="F36" s="12"/>
      <c r="G36" s="12">
        <v>308</v>
      </c>
      <c r="H36" s="2">
        <f t="shared" si="0"/>
        <v>3027</v>
      </c>
      <c r="I36" s="2">
        <v>45</v>
      </c>
      <c r="J36" s="1"/>
      <c r="K36" s="1"/>
      <c r="L36" s="1"/>
      <c r="M36" s="2">
        <v>273</v>
      </c>
      <c r="N36" s="2">
        <v>30</v>
      </c>
      <c r="O36" s="2">
        <f t="shared" si="1"/>
        <v>288</v>
      </c>
      <c r="P36" s="45">
        <f t="shared" si="2"/>
        <v>40</v>
      </c>
    </row>
    <row r="37" spans="1:17" x14ac:dyDescent="0.25">
      <c r="A37" s="11">
        <v>43356</v>
      </c>
      <c r="B37" s="33" t="s">
        <v>50</v>
      </c>
      <c r="C37" s="1" t="s">
        <v>55</v>
      </c>
      <c r="D37" s="1">
        <v>9</v>
      </c>
      <c r="E37" s="1" t="s">
        <v>102</v>
      </c>
      <c r="F37" s="12"/>
      <c r="G37" s="12">
        <v>17</v>
      </c>
      <c r="H37" s="2">
        <f t="shared" si="0"/>
        <v>3010</v>
      </c>
      <c r="I37" s="2"/>
      <c r="J37" s="1"/>
      <c r="K37" s="1"/>
      <c r="L37" s="1"/>
      <c r="M37" s="2">
        <v>17</v>
      </c>
      <c r="N37" s="2"/>
      <c r="O37" s="2">
        <f t="shared" si="1"/>
        <v>17</v>
      </c>
      <c r="P37" s="45">
        <f t="shared" si="2"/>
        <v>0</v>
      </c>
    </row>
    <row r="38" spans="1:17" s="30" customFormat="1" x14ac:dyDescent="0.25">
      <c r="A38" s="26">
        <v>43357</v>
      </c>
      <c r="B38" s="34" t="s">
        <v>50</v>
      </c>
      <c r="C38" s="27" t="s">
        <v>55</v>
      </c>
      <c r="D38" s="27">
        <v>1</v>
      </c>
      <c r="E38" s="27" t="s">
        <v>133</v>
      </c>
      <c r="F38" s="28"/>
      <c r="G38" s="28">
        <v>267</v>
      </c>
      <c r="H38" s="29">
        <f t="shared" si="0"/>
        <v>2743</v>
      </c>
      <c r="I38" s="29">
        <v>3</v>
      </c>
      <c r="J38" s="27"/>
      <c r="K38" s="27"/>
      <c r="L38" s="27"/>
      <c r="M38" s="29">
        <v>267</v>
      </c>
      <c r="N38" s="29"/>
      <c r="O38" s="2">
        <f t="shared" si="1"/>
        <v>270</v>
      </c>
      <c r="P38" s="45">
        <f t="shared" si="2"/>
        <v>3</v>
      </c>
    </row>
    <row r="39" spans="1:17" x14ac:dyDescent="0.25">
      <c r="A39" s="11">
        <v>43357</v>
      </c>
      <c r="B39" s="33"/>
      <c r="C39" s="1" t="s">
        <v>92</v>
      </c>
      <c r="D39" s="1"/>
      <c r="E39" s="1"/>
      <c r="F39" s="12">
        <v>2760</v>
      </c>
      <c r="G39" s="12"/>
      <c r="H39" s="2">
        <f t="shared" si="0"/>
        <v>5503</v>
      </c>
      <c r="I39" s="2"/>
      <c r="J39" s="1"/>
      <c r="K39" s="1"/>
      <c r="L39" s="1"/>
      <c r="M39" s="2"/>
      <c r="N39" s="2"/>
      <c r="O39" s="2">
        <f t="shared" si="1"/>
        <v>0</v>
      </c>
      <c r="P39" s="45">
        <f t="shared" si="2"/>
        <v>0</v>
      </c>
    </row>
    <row r="40" spans="1:17" x14ac:dyDescent="0.25">
      <c r="A40" s="11">
        <v>43357</v>
      </c>
      <c r="B40" s="33" t="s">
        <v>54</v>
      </c>
      <c r="C40" s="1" t="s">
        <v>55</v>
      </c>
      <c r="D40" s="1">
        <v>8</v>
      </c>
      <c r="E40" s="1" t="s">
        <v>56</v>
      </c>
      <c r="F40" s="12"/>
      <c r="G40" s="12">
        <v>20</v>
      </c>
      <c r="H40" s="2">
        <v>5488</v>
      </c>
      <c r="I40" s="2"/>
      <c r="J40" s="1"/>
      <c r="K40" s="1"/>
      <c r="L40" s="1"/>
      <c r="M40" s="2">
        <v>20</v>
      </c>
      <c r="N40" s="2"/>
      <c r="O40" s="2">
        <f t="shared" si="1"/>
        <v>20</v>
      </c>
      <c r="P40" s="45">
        <f t="shared" si="2"/>
        <v>0</v>
      </c>
    </row>
    <row r="41" spans="1:17" x14ac:dyDescent="0.25">
      <c r="A41" s="11">
        <v>43358</v>
      </c>
      <c r="B41" s="33" t="s">
        <v>50</v>
      </c>
      <c r="C41" s="1" t="s">
        <v>55</v>
      </c>
      <c r="D41" s="1">
        <v>8</v>
      </c>
      <c r="E41" s="1" t="s">
        <v>70</v>
      </c>
      <c r="F41" s="12"/>
      <c r="G41" s="12">
        <v>20</v>
      </c>
      <c r="H41" s="2">
        <f t="shared" si="0"/>
        <v>5468</v>
      </c>
      <c r="I41" s="2"/>
      <c r="J41" s="1"/>
      <c r="K41" s="1"/>
      <c r="L41" s="1"/>
      <c r="M41" s="2">
        <v>20</v>
      </c>
      <c r="N41" s="2"/>
      <c r="O41" s="2">
        <f t="shared" si="1"/>
        <v>20</v>
      </c>
      <c r="P41" s="45">
        <f t="shared" si="2"/>
        <v>0</v>
      </c>
    </row>
    <row r="42" spans="1:17" x14ac:dyDescent="0.25">
      <c r="A42" s="11">
        <v>43358</v>
      </c>
      <c r="B42" s="33" t="s">
        <v>54</v>
      </c>
      <c r="C42" s="1" t="s">
        <v>55</v>
      </c>
      <c r="D42" s="1">
        <v>1</v>
      </c>
      <c r="E42" s="1" t="s">
        <v>136</v>
      </c>
      <c r="F42" s="12"/>
      <c r="G42" s="12">
        <v>255</v>
      </c>
      <c r="H42" s="2">
        <f t="shared" si="0"/>
        <v>5213</v>
      </c>
      <c r="I42" s="2">
        <v>5</v>
      </c>
      <c r="J42" s="1"/>
      <c r="K42" s="1"/>
      <c r="L42" s="1"/>
      <c r="M42" s="2">
        <v>276</v>
      </c>
      <c r="N42" s="2"/>
      <c r="O42" s="2">
        <f t="shared" si="1"/>
        <v>281</v>
      </c>
      <c r="P42" s="45">
        <f t="shared" si="2"/>
        <v>26</v>
      </c>
    </row>
    <row r="43" spans="1:17" x14ac:dyDescent="0.25">
      <c r="A43" s="11">
        <v>43359</v>
      </c>
      <c r="B43" s="33" t="s">
        <v>54</v>
      </c>
      <c r="C43" s="1" t="s">
        <v>55</v>
      </c>
      <c r="D43" s="1">
        <v>1</v>
      </c>
      <c r="E43" s="1" t="s">
        <v>75</v>
      </c>
      <c r="F43" s="12"/>
      <c r="G43" s="12">
        <v>246</v>
      </c>
      <c r="H43" s="2">
        <f t="shared" si="0"/>
        <v>4967</v>
      </c>
      <c r="I43" s="2">
        <v>11</v>
      </c>
      <c r="J43" s="1"/>
      <c r="K43" s="1"/>
      <c r="L43" s="1"/>
      <c r="M43" s="2">
        <v>240</v>
      </c>
      <c r="N43" s="2"/>
      <c r="O43" s="2">
        <f t="shared" si="1"/>
        <v>251</v>
      </c>
      <c r="P43" s="45">
        <f t="shared" si="2"/>
        <v>5</v>
      </c>
    </row>
    <row r="44" spans="1:17" x14ac:dyDescent="0.25">
      <c r="A44" s="11">
        <v>43360</v>
      </c>
      <c r="B44" s="33" t="s">
        <v>50</v>
      </c>
      <c r="C44" s="1" t="s">
        <v>55</v>
      </c>
      <c r="D44" s="1">
        <v>7</v>
      </c>
      <c r="E44" s="1" t="s">
        <v>70</v>
      </c>
      <c r="F44" s="12"/>
      <c r="G44" s="12">
        <v>223</v>
      </c>
      <c r="H44" s="2">
        <f t="shared" si="0"/>
        <v>4744</v>
      </c>
      <c r="I44" s="2">
        <v>26</v>
      </c>
      <c r="J44" s="1"/>
      <c r="K44" s="1"/>
      <c r="L44" s="1"/>
      <c r="M44" s="2">
        <v>207</v>
      </c>
      <c r="N44" s="2"/>
      <c r="O44" s="2">
        <f t="shared" si="1"/>
        <v>233</v>
      </c>
      <c r="P44" s="45">
        <f t="shared" si="2"/>
        <v>10</v>
      </c>
    </row>
    <row r="45" spans="1:17" x14ac:dyDescent="0.25">
      <c r="A45" s="11">
        <v>43360</v>
      </c>
      <c r="B45" s="33" t="s">
        <v>54</v>
      </c>
      <c r="C45" s="1" t="s">
        <v>55</v>
      </c>
      <c r="D45" s="1">
        <v>1</v>
      </c>
      <c r="E45" s="1" t="s">
        <v>138</v>
      </c>
      <c r="F45" s="12"/>
      <c r="G45" s="12">
        <v>189</v>
      </c>
      <c r="H45" s="2">
        <f t="shared" si="0"/>
        <v>4555</v>
      </c>
      <c r="I45" s="2">
        <v>32</v>
      </c>
      <c r="J45" s="1"/>
      <c r="K45" s="1"/>
      <c r="L45" s="1"/>
      <c r="M45" s="2">
        <v>162</v>
      </c>
      <c r="N45" s="2"/>
      <c r="O45" s="2">
        <f t="shared" si="1"/>
        <v>194</v>
      </c>
      <c r="P45" s="45">
        <f t="shared" si="2"/>
        <v>5</v>
      </c>
    </row>
    <row r="46" spans="1:17" x14ac:dyDescent="0.25">
      <c r="A46" s="11">
        <v>43361</v>
      </c>
      <c r="B46" s="33" t="s">
        <v>54</v>
      </c>
      <c r="C46" s="1" t="s">
        <v>55</v>
      </c>
      <c r="D46" s="1">
        <v>1</v>
      </c>
      <c r="E46" s="1" t="s">
        <v>66</v>
      </c>
      <c r="F46" s="12"/>
      <c r="G46" s="12">
        <v>97</v>
      </c>
      <c r="H46" s="2">
        <f t="shared" si="0"/>
        <v>4458</v>
      </c>
      <c r="I46" s="2">
        <v>8</v>
      </c>
      <c r="J46" s="1"/>
      <c r="K46" s="1"/>
      <c r="L46" s="1"/>
      <c r="M46" s="2">
        <v>119</v>
      </c>
      <c r="N46" s="2"/>
      <c r="O46" s="2">
        <f t="shared" si="1"/>
        <v>127</v>
      </c>
      <c r="P46" s="45">
        <f t="shared" si="2"/>
        <v>30</v>
      </c>
    </row>
    <row r="47" spans="1:17" x14ac:dyDescent="0.25">
      <c r="A47" s="11">
        <v>43362</v>
      </c>
      <c r="B47" s="33" t="s">
        <v>50</v>
      </c>
      <c r="C47" s="1" t="s">
        <v>55</v>
      </c>
      <c r="D47" s="1">
        <v>2</v>
      </c>
      <c r="E47" s="1" t="s">
        <v>73</v>
      </c>
      <c r="F47" s="12"/>
      <c r="G47" s="12">
        <v>149</v>
      </c>
      <c r="H47" s="2">
        <f t="shared" si="0"/>
        <v>4309</v>
      </c>
      <c r="I47" s="2">
        <v>3</v>
      </c>
      <c r="J47" s="1"/>
      <c r="K47" s="1"/>
      <c r="L47" s="1"/>
      <c r="M47" s="2">
        <v>146</v>
      </c>
      <c r="N47" s="2"/>
      <c r="O47" s="2">
        <f t="shared" si="1"/>
        <v>149</v>
      </c>
      <c r="P47" s="45">
        <f t="shared" si="2"/>
        <v>0</v>
      </c>
      <c r="Q47" s="10" t="s">
        <v>47</v>
      </c>
    </row>
    <row r="48" spans="1:17" x14ac:dyDescent="0.25">
      <c r="A48" s="11">
        <v>43362</v>
      </c>
      <c r="B48" s="33" t="s">
        <v>54</v>
      </c>
      <c r="C48" s="1" t="s">
        <v>55</v>
      </c>
      <c r="D48" s="1">
        <v>1</v>
      </c>
      <c r="E48" s="1" t="s">
        <v>102</v>
      </c>
      <c r="F48" s="12"/>
      <c r="G48" s="12">
        <v>383</v>
      </c>
      <c r="H48" s="2">
        <f t="shared" si="0"/>
        <v>3926</v>
      </c>
      <c r="I48" s="2"/>
      <c r="J48" s="1"/>
      <c r="K48" s="1"/>
      <c r="L48" s="1"/>
      <c r="M48" s="2">
        <v>393</v>
      </c>
      <c r="N48" s="2"/>
      <c r="O48" s="2">
        <f t="shared" si="1"/>
        <v>393</v>
      </c>
      <c r="P48" s="45">
        <f t="shared" si="2"/>
        <v>10</v>
      </c>
    </row>
    <row r="49" spans="1:16" x14ac:dyDescent="0.25">
      <c r="A49" s="11">
        <v>43363</v>
      </c>
      <c r="B49" s="33" t="s">
        <v>50</v>
      </c>
      <c r="C49" s="1" t="s">
        <v>55</v>
      </c>
      <c r="D49" s="1">
        <v>2</v>
      </c>
      <c r="E49" s="1" t="s">
        <v>73</v>
      </c>
      <c r="F49" s="12"/>
      <c r="G49" s="12">
        <v>362</v>
      </c>
      <c r="H49" s="2">
        <f t="shared" si="0"/>
        <v>3564</v>
      </c>
      <c r="I49" s="2">
        <v>40</v>
      </c>
      <c r="J49" s="1"/>
      <c r="K49" s="1"/>
      <c r="L49" s="1"/>
      <c r="M49" s="2">
        <v>324</v>
      </c>
      <c r="N49" s="2"/>
      <c r="O49" s="2">
        <f t="shared" si="1"/>
        <v>364</v>
      </c>
      <c r="P49" s="45">
        <f t="shared" si="2"/>
        <v>2</v>
      </c>
    </row>
    <row r="50" spans="1:16" x14ac:dyDescent="0.25">
      <c r="A50" s="11">
        <v>43363</v>
      </c>
      <c r="B50" s="33" t="s">
        <v>54</v>
      </c>
      <c r="C50" s="1" t="s">
        <v>55</v>
      </c>
      <c r="D50" s="1">
        <v>3</v>
      </c>
      <c r="E50" s="1" t="s">
        <v>140</v>
      </c>
      <c r="F50" s="12"/>
      <c r="G50" s="12">
        <v>146</v>
      </c>
      <c r="H50" s="2">
        <f t="shared" si="0"/>
        <v>3418</v>
      </c>
      <c r="I50" s="2"/>
      <c r="J50" s="1"/>
      <c r="K50" s="1"/>
      <c r="L50" s="1"/>
      <c r="M50" s="2">
        <v>156</v>
      </c>
      <c r="N50" s="2"/>
      <c r="O50" s="2">
        <f t="shared" si="1"/>
        <v>156</v>
      </c>
      <c r="P50" s="45">
        <f t="shared" si="2"/>
        <v>10</v>
      </c>
    </row>
    <row r="51" spans="1:16" x14ac:dyDescent="0.25">
      <c r="A51" s="11">
        <v>43364</v>
      </c>
      <c r="B51" s="33" t="s">
        <v>50</v>
      </c>
      <c r="C51" s="1" t="s">
        <v>55</v>
      </c>
      <c r="D51" s="1">
        <v>7</v>
      </c>
      <c r="E51" s="1" t="s">
        <v>70</v>
      </c>
      <c r="F51" s="12"/>
      <c r="G51" s="12">
        <v>13</v>
      </c>
      <c r="H51" s="2">
        <f t="shared" si="0"/>
        <v>3405</v>
      </c>
      <c r="I51" s="2">
        <v>3</v>
      </c>
      <c r="J51" s="1"/>
      <c r="K51" s="1"/>
      <c r="L51" s="1"/>
      <c r="M51" s="2">
        <v>10</v>
      </c>
      <c r="N51" s="2"/>
      <c r="O51" s="2">
        <f t="shared" si="1"/>
        <v>13</v>
      </c>
      <c r="P51" s="45">
        <f t="shared" si="2"/>
        <v>0</v>
      </c>
    </row>
    <row r="52" spans="1:16" x14ac:dyDescent="0.25">
      <c r="A52" s="11">
        <v>43364</v>
      </c>
      <c r="B52" s="33" t="s">
        <v>54</v>
      </c>
      <c r="C52" s="1" t="s">
        <v>55</v>
      </c>
      <c r="D52" s="1">
        <v>1</v>
      </c>
      <c r="E52" s="1" t="s">
        <v>136</v>
      </c>
      <c r="F52" s="12"/>
      <c r="G52" s="12">
        <v>200</v>
      </c>
      <c r="H52" s="2">
        <f t="shared" si="0"/>
        <v>3205</v>
      </c>
      <c r="I52" s="2">
        <v>0</v>
      </c>
      <c r="J52" s="1"/>
      <c r="K52" s="1"/>
      <c r="L52" s="1"/>
      <c r="M52" s="2">
        <v>190</v>
      </c>
      <c r="N52" s="2">
        <v>10</v>
      </c>
      <c r="O52" s="2">
        <f t="shared" si="1"/>
        <v>180</v>
      </c>
      <c r="P52" s="45">
        <f t="shared" si="2"/>
        <v>0</v>
      </c>
    </row>
    <row r="53" spans="1:16" x14ac:dyDescent="0.25">
      <c r="A53" s="11">
        <v>43365</v>
      </c>
      <c r="B53" s="33" t="s">
        <v>50</v>
      </c>
      <c r="C53" s="1" t="s">
        <v>55</v>
      </c>
      <c r="D53" s="1">
        <v>2</v>
      </c>
      <c r="E53" s="1" t="s">
        <v>133</v>
      </c>
      <c r="F53" s="12"/>
      <c r="G53" s="12">
        <v>262</v>
      </c>
      <c r="H53" s="2">
        <f t="shared" si="0"/>
        <v>2943</v>
      </c>
      <c r="I53" s="2">
        <v>10</v>
      </c>
      <c r="J53" s="1"/>
      <c r="K53" s="1"/>
      <c r="L53" s="1"/>
      <c r="M53" s="2">
        <v>252</v>
      </c>
      <c r="N53" s="2"/>
      <c r="O53" s="2">
        <f t="shared" si="1"/>
        <v>262</v>
      </c>
      <c r="P53" s="45">
        <f t="shared" si="2"/>
        <v>0</v>
      </c>
    </row>
    <row r="54" spans="1:16" x14ac:dyDescent="0.25">
      <c r="A54" s="11">
        <v>43365</v>
      </c>
      <c r="B54" s="33" t="s">
        <v>54</v>
      </c>
      <c r="C54" s="1" t="s">
        <v>55</v>
      </c>
      <c r="D54" s="1">
        <v>2</v>
      </c>
      <c r="E54" s="1" t="s">
        <v>131</v>
      </c>
      <c r="F54" s="12"/>
      <c r="G54" s="12">
        <v>215</v>
      </c>
      <c r="H54" s="2">
        <f t="shared" si="0"/>
        <v>2728</v>
      </c>
      <c r="I54" s="2">
        <v>14</v>
      </c>
      <c r="J54" s="1"/>
      <c r="K54" s="1"/>
      <c r="L54" s="1"/>
      <c r="M54" s="2">
        <v>201</v>
      </c>
      <c r="N54" s="2"/>
      <c r="O54" s="2">
        <f t="shared" si="1"/>
        <v>215</v>
      </c>
      <c r="P54" s="45">
        <f t="shared" si="2"/>
        <v>0</v>
      </c>
    </row>
    <row r="55" spans="1:16" s="30" customFormat="1" x14ac:dyDescent="0.25">
      <c r="A55" s="26">
        <v>43366</v>
      </c>
      <c r="B55" s="34" t="s">
        <v>50</v>
      </c>
      <c r="C55" s="27" t="s">
        <v>55</v>
      </c>
      <c r="D55" s="27">
        <v>3</v>
      </c>
      <c r="E55" s="27" t="s">
        <v>70</v>
      </c>
      <c r="F55" s="28"/>
      <c r="G55" s="28">
        <v>106</v>
      </c>
      <c r="H55" s="29">
        <f t="shared" si="0"/>
        <v>2622</v>
      </c>
      <c r="I55" s="29">
        <v>2</v>
      </c>
      <c r="J55" s="27"/>
      <c r="K55" s="27"/>
      <c r="L55" s="27"/>
      <c r="M55" s="29">
        <v>104</v>
      </c>
      <c r="N55" s="29"/>
      <c r="O55" s="2">
        <f t="shared" si="1"/>
        <v>106</v>
      </c>
      <c r="P55" s="45">
        <f t="shared" si="2"/>
        <v>0</v>
      </c>
    </row>
    <row r="56" spans="1:16" x14ac:dyDescent="0.25">
      <c r="A56" s="11">
        <v>43366</v>
      </c>
      <c r="B56" s="33" t="s">
        <v>54</v>
      </c>
      <c r="C56" s="1" t="s">
        <v>55</v>
      </c>
      <c r="D56" s="1">
        <v>3</v>
      </c>
      <c r="E56" s="1" t="s">
        <v>102</v>
      </c>
      <c r="F56" s="12"/>
      <c r="G56" s="12">
        <v>17</v>
      </c>
      <c r="H56" s="2">
        <f t="shared" si="0"/>
        <v>2605</v>
      </c>
      <c r="I56" s="2"/>
      <c r="J56" s="1"/>
      <c r="K56" s="1"/>
      <c r="L56" s="1"/>
      <c r="M56" s="2">
        <v>17</v>
      </c>
      <c r="N56" s="2"/>
      <c r="O56" s="2">
        <f t="shared" si="1"/>
        <v>17</v>
      </c>
      <c r="P56" s="45">
        <f t="shared" si="2"/>
        <v>0</v>
      </c>
    </row>
    <row r="57" spans="1:16" x14ac:dyDescent="0.25">
      <c r="A57" s="11">
        <v>43367</v>
      </c>
      <c r="B57" s="33" t="s">
        <v>50</v>
      </c>
      <c r="C57" s="1" t="s">
        <v>55</v>
      </c>
      <c r="D57" s="1">
        <v>1</v>
      </c>
      <c r="E57" s="1" t="s">
        <v>51</v>
      </c>
      <c r="F57" s="12"/>
      <c r="G57" s="12">
        <v>225</v>
      </c>
      <c r="H57" s="2">
        <f t="shared" si="0"/>
        <v>2380</v>
      </c>
      <c r="I57" s="2">
        <v>30</v>
      </c>
      <c r="J57" s="1"/>
      <c r="K57" s="1"/>
      <c r="L57" s="1"/>
      <c r="M57" s="2">
        <v>195</v>
      </c>
      <c r="N57" s="2"/>
      <c r="O57" s="2">
        <f t="shared" si="1"/>
        <v>225</v>
      </c>
      <c r="P57" s="45">
        <f t="shared" si="2"/>
        <v>0</v>
      </c>
    </row>
    <row r="58" spans="1:16" x14ac:dyDescent="0.25">
      <c r="A58" s="11">
        <v>43368</v>
      </c>
      <c r="B58" s="33" t="s">
        <v>50</v>
      </c>
      <c r="C58" s="1" t="s">
        <v>55</v>
      </c>
      <c r="D58" s="1">
        <v>2</v>
      </c>
      <c r="E58" s="1" t="s">
        <v>127</v>
      </c>
      <c r="F58" s="12"/>
      <c r="G58" s="12">
        <v>232</v>
      </c>
      <c r="H58" s="2">
        <f t="shared" si="0"/>
        <v>2148</v>
      </c>
      <c r="I58" s="2">
        <v>33</v>
      </c>
      <c r="J58" s="1"/>
      <c r="K58" s="1"/>
      <c r="L58" s="1"/>
      <c r="M58" s="2">
        <v>199</v>
      </c>
      <c r="N58" s="2"/>
      <c r="O58" s="2">
        <f t="shared" si="1"/>
        <v>232</v>
      </c>
      <c r="P58" s="45">
        <f t="shared" si="2"/>
        <v>0</v>
      </c>
    </row>
    <row r="59" spans="1:16" x14ac:dyDescent="0.25">
      <c r="A59" s="11">
        <v>43368</v>
      </c>
      <c r="B59" s="33" t="s">
        <v>54</v>
      </c>
      <c r="C59" s="1" t="s">
        <v>55</v>
      </c>
      <c r="D59" s="1">
        <v>2</v>
      </c>
      <c r="E59" s="1" t="s">
        <v>83</v>
      </c>
      <c r="F59" s="12"/>
      <c r="G59" s="12">
        <v>53</v>
      </c>
      <c r="H59" s="2">
        <f t="shared" si="0"/>
        <v>2095</v>
      </c>
      <c r="I59" s="2">
        <v>7</v>
      </c>
      <c r="J59" s="1"/>
      <c r="K59" s="1"/>
      <c r="L59" s="1"/>
      <c r="M59" s="2">
        <v>46</v>
      </c>
      <c r="N59" s="2"/>
      <c r="O59" s="2">
        <f t="shared" si="1"/>
        <v>53</v>
      </c>
      <c r="P59" s="45">
        <f t="shared" si="2"/>
        <v>0</v>
      </c>
    </row>
    <row r="60" spans="1:16" x14ac:dyDescent="0.25">
      <c r="A60" s="11">
        <v>43369</v>
      </c>
      <c r="B60" s="33" t="s">
        <v>54</v>
      </c>
      <c r="C60" s="1" t="s">
        <v>55</v>
      </c>
      <c r="D60" s="1">
        <v>2</v>
      </c>
      <c r="E60" s="1" t="s">
        <v>131</v>
      </c>
      <c r="F60" s="12"/>
      <c r="G60" s="12">
        <v>169</v>
      </c>
      <c r="H60" s="2">
        <f t="shared" si="0"/>
        <v>1926</v>
      </c>
      <c r="I60" s="2">
        <v>25</v>
      </c>
      <c r="J60" s="1"/>
      <c r="K60" s="1"/>
      <c r="L60" s="1"/>
      <c r="M60" s="2">
        <v>144</v>
      </c>
      <c r="N60" s="2"/>
      <c r="O60" s="2">
        <f t="shared" si="1"/>
        <v>169</v>
      </c>
      <c r="P60" s="45">
        <f t="shared" si="2"/>
        <v>0</v>
      </c>
    </row>
    <row r="61" spans="1:16" x14ac:dyDescent="0.25">
      <c r="A61" s="11">
        <v>43370</v>
      </c>
      <c r="B61" s="33" t="s">
        <v>50</v>
      </c>
      <c r="C61" s="1" t="s">
        <v>55</v>
      </c>
      <c r="D61" s="1">
        <v>2</v>
      </c>
      <c r="E61" s="1" t="s">
        <v>127</v>
      </c>
      <c r="F61" s="12"/>
      <c r="G61" s="12">
        <v>220</v>
      </c>
      <c r="H61" s="2">
        <f t="shared" si="0"/>
        <v>1706</v>
      </c>
      <c r="I61" s="2">
        <v>10</v>
      </c>
      <c r="J61" s="1"/>
      <c r="K61" s="1"/>
      <c r="L61" s="1"/>
      <c r="M61" s="2">
        <v>200</v>
      </c>
      <c r="N61" s="2">
        <v>10</v>
      </c>
      <c r="O61" s="2">
        <f t="shared" si="1"/>
        <v>200</v>
      </c>
      <c r="P61" s="45">
        <f t="shared" si="2"/>
        <v>0</v>
      </c>
    </row>
    <row r="62" spans="1:16" s="30" customFormat="1" x14ac:dyDescent="0.25">
      <c r="A62" s="26">
        <v>43370</v>
      </c>
      <c r="B62" s="34" t="s">
        <v>54</v>
      </c>
      <c r="C62" s="27" t="s">
        <v>55</v>
      </c>
      <c r="D62" s="27">
        <v>3</v>
      </c>
      <c r="E62" s="27" t="s">
        <v>131</v>
      </c>
      <c r="F62" s="28"/>
      <c r="G62" s="28">
        <v>60</v>
      </c>
      <c r="H62" s="29">
        <f t="shared" si="0"/>
        <v>1646</v>
      </c>
      <c r="I62" s="29">
        <v>10</v>
      </c>
      <c r="J62" s="27"/>
      <c r="K62" s="27"/>
      <c r="L62" s="27"/>
      <c r="M62" s="29">
        <v>50</v>
      </c>
      <c r="N62" s="29"/>
      <c r="O62" s="2">
        <f t="shared" si="1"/>
        <v>60</v>
      </c>
      <c r="P62" s="45">
        <f t="shared" si="2"/>
        <v>0</v>
      </c>
    </row>
    <row r="63" spans="1:16" x14ac:dyDescent="0.25">
      <c r="A63" s="11">
        <v>43371</v>
      </c>
      <c r="B63" s="33" t="s">
        <v>50</v>
      </c>
      <c r="C63" s="1" t="s">
        <v>55</v>
      </c>
      <c r="D63" s="1">
        <v>3</v>
      </c>
      <c r="E63" s="1" t="s">
        <v>72</v>
      </c>
      <c r="F63" s="12"/>
      <c r="G63" s="12">
        <v>50</v>
      </c>
      <c r="H63" s="2">
        <f t="shared" si="0"/>
        <v>1596</v>
      </c>
      <c r="I63" s="2"/>
      <c r="J63" s="1"/>
      <c r="K63" s="1"/>
      <c r="L63" s="1"/>
      <c r="M63" s="2">
        <v>50</v>
      </c>
      <c r="N63" s="2"/>
      <c r="O63" s="2">
        <f t="shared" si="1"/>
        <v>50</v>
      </c>
      <c r="P63" s="45">
        <f t="shared" si="2"/>
        <v>0</v>
      </c>
    </row>
    <row r="64" spans="1:16" x14ac:dyDescent="0.25">
      <c r="A64" s="11">
        <v>43371</v>
      </c>
      <c r="B64" s="33" t="s">
        <v>54</v>
      </c>
      <c r="C64" s="1" t="s">
        <v>55</v>
      </c>
      <c r="D64" s="1">
        <v>3</v>
      </c>
      <c r="E64" s="1" t="s">
        <v>159</v>
      </c>
      <c r="F64" s="12"/>
      <c r="G64" s="12">
        <v>120</v>
      </c>
      <c r="H64" s="2">
        <f t="shared" si="0"/>
        <v>1476</v>
      </c>
      <c r="I64" s="2"/>
      <c r="J64" s="1"/>
      <c r="K64" s="1"/>
      <c r="L64" s="1"/>
      <c r="M64" s="2">
        <v>130</v>
      </c>
      <c r="N64" s="2"/>
      <c r="O64" s="2">
        <f t="shared" si="1"/>
        <v>130</v>
      </c>
      <c r="P64" s="45">
        <f t="shared" si="2"/>
        <v>10</v>
      </c>
    </row>
    <row r="65" spans="1:16" x14ac:dyDescent="0.25">
      <c r="A65" s="11">
        <v>43372</v>
      </c>
      <c r="B65" s="33" t="s">
        <v>50</v>
      </c>
      <c r="C65" s="1" t="s">
        <v>55</v>
      </c>
      <c r="D65" s="1">
        <v>3</v>
      </c>
      <c r="E65" s="1" t="s">
        <v>64</v>
      </c>
      <c r="F65" s="12"/>
      <c r="G65" s="12">
        <v>50</v>
      </c>
      <c r="H65" s="2">
        <f t="shared" si="0"/>
        <v>1426</v>
      </c>
      <c r="I65" s="2">
        <v>40</v>
      </c>
      <c r="J65" s="1"/>
      <c r="K65" s="1"/>
      <c r="L65" s="1"/>
      <c r="M65" s="2">
        <v>10</v>
      </c>
      <c r="N65" s="2"/>
      <c r="O65" s="2">
        <f t="shared" si="1"/>
        <v>50</v>
      </c>
      <c r="P65" s="45">
        <f t="shared" si="2"/>
        <v>0</v>
      </c>
    </row>
    <row r="66" spans="1:16" x14ac:dyDescent="0.25">
      <c r="A66" s="11">
        <v>43372</v>
      </c>
      <c r="B66" s="33" t="s">
        <v>54</v>
      </c>
      <c r="C66" s="1" t="s">
        <v>55</v>
      </c>
      <c r="D66" s="1">
        <v>3</v>
      </c>
      <c r="E66" s="1" t="s">
        <v>140</v>
      </c>
      <c r="F66" s="12"/>
      <c r="G66" s="12">
        <v>90</v>
      </c>
      <c r="H66" s="2">
        <f t="shared" si="0"/>
        <v>1336</v>
      </c>
      <c r="I66" s="2">
        <v>20</v>
      </c>
      <c r="J66" s="1"/>
      <c r="K66" s="1"/>
      <c r="L66" s="1"/>
      <c r="M66" s="2">
        <v>70</v>
      </c>
      <c r="N66" s="2"/>
      <c r="O66" s="2">
        <f t="shared" si="1"/>
        <v>90</v>
      </c>
      <c r="P66" s="45">
        <f t="shared" si="2"/>
        <v>0</v>
      </c>
    </row>
    <row r="67" spans="1:16" x14ac:dyDescent="0.25">
      <c r="A67" s="11">
        <v>43373</v>
      </c>
      <c r="B67" s="33" t="s">
        <v>50</v>
      </c>
      <c r="C67" s="1" t="s">
        <v>55</v>
      </c>
      <c r="D67" s="1">
        <v>1</v>
      </c>
      <c r="E67" s="1" t="s">
        <v>72</v>
      </c>
      <c r="F67" s="12"/>
      <c r="G67" s="12">
        <v>790</v>
      </c>
      <c r="H67" s="2">
        <f t="shared" si="0"/>
        <v>546</v>
      </c>
      <c r="I67" s="2">
        <v>210</v>
      </c>
      <c r="J67" s="1"/>
      <c r="K67" s="1"/>
      <c r="L67" s="1"/>
      <c r="M67" s="2">
        <v>580</v>
      </c>
      <c r="N67" s="2"/>
      <c r="O67" s="2">
        <f t="shared" si="1"/>
        <v>790</v>
      </c>
      <c r="P67" s="45">
        <f t="shared" si="2"/>
        <v>0</v>
      </c>
    </row>
    <row r="68" spans="1:16" s="24" customFormat="1" x14ac:dyDescent="0.25">
      <c r="A68" s="20">
        <v>43373</v>
      </c>
      <c r="B68" s="35" t="s">
        <v>54</v>
      </c>
      <c r="C68" s="21" t="s">
        <v>55</v>
      </c>
      <c r="D68" s="21">
        <v>1</v>
      </c>
      <c r="E68" s="21" t="s">
        <v>75</v>
      </c>
      <c r="F68" s="22"/>
      <c r="G68" s="22">
        <v>540</v>
      </c>
      <c r="H68" s="23">
        <f t="shared" si="0"/>
        <v>6</v>
      </c>
      <c r="I68" s="23">
        <v>120</v>
      </c>
      <c r="J68" s="21"/>
      <c r="K68" s="21"/>
      <c r="L68" s="21"/>
      <c r="M68" s="23">
        <v>520</v>
      </c>
      <c r="N68" s="23"/>
      <c r="O68" s="2">
        <f t="shared" si="1"/>
        <v>640</v>
      </c>
      <c r="P68" s="45">
        <f t="shared" si="2"/>
        <v>100</v>
      </c>
    </row>
    <row r="69" spans="1:16" s="24" customFormat="1" x14ac:dyDescent="0.25">
      <c r="A69" s="20"/>
      <c r="B69" s="35"/>
      <c r="C69" s="21"/>
      <c r="D69" s="21"/>
      <c r="E69" s="21"/>
      <c r="F69" s="22"/>
      <c r="G69" s="22"/>
      <c r="H69" s="23">
        <f t="shared" si="0"/>
        <v>6</v>
      </c>
      <c r="I69" s="23"/>
      <c r="J69" s="21"/>
      <c r="K69" s="21"/>
      <c r="L69" s="21"/>
      <c r="M69" s="23"/>
      <c r="N69" s="23"/>
      <c r="O69" s="2">
        <f t="shared" si="1"/>
        <v>0</v>
      </c>
      <c r="P69" s="45">
        <f t="shared" si="2"/>
        <v>0</v>
      </c>
    </row>
    <row r="70" spans="1:16" x14ac:dyDescent="0.25">
      <c r="A70" s="11"/>
      <c r="B70" s="33"/>
      <c r="C70" s="1"/>
      <c r="D70" s="1"/>
      <c r="E70" s="1"/>
      <c r="F70" s="12"/>
      <c r="G70" s="12"/>
      <c r="H70" s="2">
        <f t="shared" si="0"/>
        <v>6</v>
      </c>
      <c r="I70" s="2"/>
      <c r="J70" s="1"/>
      <c r="K70" s="1"/>
      <c r="L70" s="1"/>
      <c r="M70" s="2"/>
      <c r="N70" s="2"/>
      <c r="O70" s="2">
        <f t="shared" si="1"/>
        <v>0</v>
      </c>
      <c r="P70" s="45">
        <f t="shared" si="2"/>
        <v>0</v>
      </c>
    </row>
    <row r="71" spans="1:16" x14ac:dyDescent="0.25">
      <c r="A71" s="11"/>
      <c r="B71" s="33"/>
      <c r="C71" s="1"/>
      <c r="D71" s="1"/>
      <c r="E71" s="1"/>
      <c r="F71" s="12"/>
      <c r="G71" s="12"/>
      <c r="H71" s="2">
        <f t="shared" ref="H71:H134" si="3">H70+F71-G71</f>
        <v>6</v>
      </c>
      <c r="I71" s="2"/>
      <c r="J71" s="1"/>
      <c r="K71" s="1"/>
      <c r="L71" s="1"/>
      <c r="M71" s="2"/>
      <c r="N71" s="2"/>
      <c r="O71" s="2">
        <f t="shared" si="1"/>
        <v>0</v>
      </c>
      <c r="P71" s="45">
        <f t="shared" si="2"/>
        <v>0</v>
      </c>
    </row>
    <row r="72" spans="1:16" x14ac:dyDescent="0.25">
      <c r="A72" s="11"/>
      <c r="B72" s="33"/>
      <c r="C72" s="1"/>
      <c r="D72" s="1"/>
      <c r="E72" s="1"/>
      <c r="F72" s="12"/>
      <c r="G72" s="12"/>
      <c r="H72" s="2">
        <f t="shared" si="3"/>
        <v>6</v>
      </c>
      <c r="I72" s="2"/>
      <c r="J72" s="1"/>
      <c r="K72" s="1"/>
      <c r="L72" s="1"/>
      <c r="M72" s="2"/>
      <c r="N72" s="2"/>
      <c r="O72" s="2">
        <f t="shared" si="1"/>
        <v>0</v>
      </c>
      <c r="P72" s="45">
        <f t="shared" si="2"/>
        <v>0</v>
      </c>
    </row>
    <row r="73" spans="1:16" x14ac:dyDescent="0.25">
      <c r="A73" s="11"/>
      <c r="B73" s="33"/>
      <c r="C73" s="1"/>
      <c r="D73" s="1"/>
      <c r="E73" s="1"/>
      <c r="F73" s="12"/>
      <c r="G73" s="12"/>
      <c r="H73" s="2">
        <f t="shared" si="3"/>
        <v>6</v>
      </c>
      <c r="I73" s="2"/>
      <c r="J73" s="1"/>
      <c r="K73" s="1"/>
      <c r="L73" s="1"/>
      <c r="M73" s="2"/>
      <c r="N73" s="2"/>
      <c r="O73" s="2">
        <f t="shared" ref="O73:O96" si="4">I73+M73-N73</f>
        <v>0</v>
      </c>
      <c r="P73" s="45">
        <f t="shared" ref="P73:P120" si="5">I73+M73+N73-G73</f>
        <v>0</v>
      </c>
    </row>
    <row r="74" spans="1:16" x14ac:dyDescent="0.25">
      <c r="A74" s="11"/>
      <c r="B74" s="33"/>
      <c r="C74" s="1"/>
      <c r="D74" s="1"/>
      <c r="E74" s="1"/>
      <c r="F74" s="12"/>
      <c r="G74" s="12"/>
      <c r="H74" s="2">
        <f t="shared" si="3"/>
        <v>6</v>
      </c>
      <c r="I74" s="2"/>
      <c r="J74" s="1"/>
      <c r="K74" s="1"/>
      <c r="L74" s="1"/>
      <c r="M74" s="2"/>
      <c r="N74" s="2"/>
      <c r="O74" s="2">
        <f t="shared" si="4"/>
        <v>0</v>
      </c>
      <c r="P74" s="45">
        <f t="shared" si="5"/>
        <v>0</v>
      </c>
    </row>
    <row r="75" spans="1:16" x14ac:dyDescent="0.25">
      <c r="A75" s="11"/>
      <c r="B75" s="33"/>
      <c r="C75" s="1"/>
      <c r="D75" s="1"/>
      <c r="E75" s="1"/>
      <c r="F75" s="12"/>
      <c r="G75" s="12"/>
      <c r="H75" s="2">
        <f t="shared" si="3"/>
        <v>6</v>
      </c>
      <c r="I75" s="2"/>
      <c r="J75" s="1"/>
      <c r="K75" s="1"/>
      <c r="L75" s="1"/>
      <c r="M75" s="2"/>
      <c r="N75" s="2"/>
      <c r="O75" s="2">
        <f t="shared" si="4"/>
        <v>0</v>
      </c>
      <c r="P75" s="45">
        <f t="shared" si="5"/>
        <v>0</v>
      </c>
    </row>
    <row r="76" spans="1:16" x14ac:dyDescent="0.25">
      <c r="A76" s="11"/>
      <c r="B76" s="33"/>
      <c r="C76" s="1"/>
      <c r="D76" s="1"/>
      <c r="E76" s="1"/>
      <c r="F76" s="12"/>
      <c r="G76" s="12"/>
      <c r="H76" s="2">
        <f t="shared" si="3"/>
        <v>6</v>
      </c>
      <c r="I76" s="2"/>
      <c r="J76" s="1"/>
      <c r="K76" s="1"/>
      <c r="L76" s="1"/>
      <c r="M76" s="2"/>
      <c r="N76" s="2">
        <f t="shared" ref="N76:N107" si="6">I76-G76</f>
        <v>0</v>
      </c>
      <c r="O76" s="2">
        <f t="shared" si="4"/>
        <v>0</v>
      </c>
      <c r="P76" s="45">
        <f t="shared" si="5"/>
        <v>0</v>
      </c>
    </row>
    <row r="77" spans="1:16" x14ac:dyDescent="0.25">
      <c r="A77" s="11"/>
      <c r="B77" s="33"/>
      <c r="C77" s="1"/>
      <c r="D77" s="1"/>
      <c r="E77" s="1"/>
      <c r="F77" s="12"/>
      <c r="G77" s="12"/>
      <c r="H77" s="2">
        <f t="shared" si="3"/>
        <v>6</v>
      </c>
      <c r="I77" s="2"/>
      <c r="J77" s="1"/>
      <c r="K77" s="1"/>
      <c r="L77" s="1"/>
      <c r="M77" s="2">
        <f t="shared" ref="M77:M140" si="7">I77</f>
        <v>0</v>
      </c>
      <c r="N77" s="2">
        <f t="shared" si="6"/>
        <v>0</v>
      </c>
      <c r="O77" s="2">
        <f t="shared" si="4"/>
        <v>0</v>
      </c>
      <c r="P77" s="45">
        <f t="shared" si="5"/>
        <v>0</v>
      </c>
    </row>
    <row r="78" spans="1:16" x14ac:dyDescent="0.25">
      <c r="A78" s="11"/>
      <c r="B78" s="33"/>
      <c r="C78" s="1"/>
      <c r="D78" s="1"/>
      <c r="E78" s="1"/>
      <c r="F78" s="12"/>
      <c r="G78" s="12"/>
      <c r="H78" s="2">
        <f t="shared" si="3"/>
        <v>6</v>
      </c>
      <c r="I78" s="2"/>
      <c r="J78" s="1"/>
      <c r="K78" s="1"/>
      <c r="L78" s="1"/>
      <c r="M78" s="2">
        <f t="shared" si="7"/>
        <v>0</v>
      </c>
      <c r="N78" s="2">
        <f t="shared" si="6"/>
        <v>0</v>
      </c>
      <c r="O78" s="2">
        <f t="shared" si="4"/>
        <v>0</v>
      </c>
      <c r="P78" s="45">
        <f t="shared" si="5"/>
        <v>0</v>
      </c>
    </row>
    <row r="79" spans="1:16" x14ac:dyDescent="0.25">
      <c r="A79" s="11"/>
      <c r="B79" s="33"/>
      <c r="C79" s="1"/>
      <c r="D79" s="1"/>
      <c r="E79" s="1"/>
      <c r="F79" s="12"/>
      <c r="G79" s="12"/>
      <c r="H79" s="2">
        <f t="shared" si="3"/>
        <v>6</v>
      </c>
      <c r="I79" s="2"/>
      <c r="J79" s="1"/>
      <c r="K79" s="1"/>
      <c r="L79" s="1"/>
      <c r="M79" s="2">
        <f t="shared" si="7"/>
        <v>0</v>
      </c>
      <c r="N79" s="2">
        <f t="shared" si="6"/>
        <v>0</v>
      </c>
      <c r="O79" s="2">
        <f t="shared" si="4"/>
        <v>0</v>
      </c>
      <c r="P79" s="45">
        <f t="shared" si="5"/>
        <v>0</v>
      </c>
    </row>
    <row r="80" spans="1:16" x14ac:dyDescent="0.25">
      <c r="A80" s="11"/>
      <c r="B80" s="33"/>
      <c r="C80" s="1"/>
      <c r="D80" s="1"/>
      <c r="E80" s="1"/>
      <c r="F80" s="12"/>
      <c r="G80" s="12"/>
      <c r="H80" s="2">
        <f t="shared" si="3"/>
        <v>6</v>
      </c>
      <c r="I80" s="2"/>
      <c r="J80" s="1"/>
      <c r="K80" s="1"/>
      <c r="L80" s="1"/>
      <c r="M80" s="2">
        <f t="shared" si="7"/>
        <v>0</v>
      </c>
      <c r="N80" s="2">
        <f t="shared" si="6"/>
        <v>0</v>
      </c>
      <c r="O80" s="2">
        <f t="shared" si="4"/>
        <v>0</v>
      </c>
      <c r="P80" s="45">
        <f t="shared" si="5"/>
        <v>0</v>
      </c>
    </row>
    <row r="81" spans="1:16" x14ac:dyDescent="0.25">
      <c r="A81" s="11"/>
      <c r="B81" s="33"/>
      <c r="C81" s="1"/>
      <c r="D81" s="1"/>
      <c r="E81" s="1"/>
      <c r="F81" s="12"/>
      <c r="G81" s="12"/>
      <c r="H81" s="2">
        <f t="shared" si="3"/>
        <v>6</v>
      </c>
      <c r="I81" s="2"/>
      <c r="J81" s="1"/>
      <c r="K81" s="1"/>
      <c r="L81" s="1"/>
      <c r="M81" s="2">
        <f t="shared" si="7"/>
        <v>0</v>
      </c>
      <c r="N81" s="2">
        <f t="shared" si="6"/>
        <v>0</v>
      </c>
      <c r="O81" s="2">
        <f t="shared" si="4"/>
        <v>0</v>
      </c>
      <c r="P81" s="45">
        <f t="shared" si="5"/>
        <v>0</v>
      </c>
    </row>
    <row r="82" spans="1:16" x14ac:dyDescent="0.25">
      <c r="A82" s="11"/>
      <c r="B82" s="33"/>
      <c r="C82" s="1"/>
      <c r="D82" s="1"/>
      <c r="E82" s="1"/>
      <c r="F82" s="12"/>
      <c r="G82" s="12"/>
      <c r="H82" s="2">
        <f t="shared" si="3"/>
        <v>6</v>
      </c>
      <c r="I82" s="2"/>
      <c r="J82" s="1"/>
      <c r="K82" s="1"/>
      <c r="L82" s="1"/>
      <c r="M82" s="2">
        <f t="shared" si="7"/>
        <v>0</v>
      </c>
      <c r="N82" s="2">
        <f t="shared" si="6"/>
        <v>0</v>
      </c>
      <c r="O82" s="2">
        <f t="shared" si="4"/>
        <v>0</v>
      </c>
      <c r="P82" s="45">
        <f t="shared" si="5"/>
        <v>0</v>
      </c>
    </row>
    <row r="83" spans="1:16" x14ac:dyDescent="0.25">
      <c r="A83" s="11"/>
      <c r="B83" s="33"/>
      <c r="C83" s="1"/>
      <c r="D83" s="1"/>
      <c r="E83" s="1"/>
      <c r="F83" s="12"/>
      <c r="G83" s="12"/>
      <c r="H83" s="2">
        <f t="shared" si="3"/>
        <v>6</v>
      </c>
      <c r="I83" s="2"/>
      <c r="J83" s="1"/>
      <c r="K83" s="1"/>
      <c r="L83" s="1"/>
      <c r="M83" s="2">
        <f t="shared" si="7"/>
        <v>0</v>
      </c>
      <c r="N83" s="2">
        <f t="shared" si="6"/>
        <v>0</v>
      </c>
      <c r="O83" s="2">
        <f t="shared" si="4"/>
        <v>0</v>
      </c>
      <c r="P83" s="45">
        <f t="shared" si="5"/>
        <v>0</v>
      </c>
    </row>
    <row r="84" spans="1:16" x14ac:dyDescent="0.25">
      <c r="A84" s="11"/>
      <c r="B84" s="33"/>
      <c r="C84" s="1"/>
      <c r="D84" s="1"/>
      <c r="E84" s="1"/>
      <c r="F84" s="12"/>
      <c r="G84" s="12"/>
      <c r="H84" s="2">
        <f t="shared" si="3"/>
        <v>6</v>
      </c>
      <c r="I84" s="2"/>
      <c r="J84" s="1"/>
      <c r="K84" s="1"/>
      <c r="L84" s="1"/>
      <c r="M84" s="2">
        <f t="shared" si="7"/>
        <v>0</v>
      </c>
      <c r="N84" s="2">
        <f t="shared" si="6"/>
        <v>0</v>
      </c>
      <c r="O84" s="2">
        <f t="shared" si="4"/>
        <v>0</v>
      </c>
      <c r="P84" s="45">
        <f t="shared" si="5"/>
        <v>0</v>
      </c>
    </row>
    <row r="85" spans="1:16" x14ac:dyDescent="0.25">
      <c r="A85" s="11"/>
      <c r="B85" s="33"/>
      <c r="C85" s="1"/>
      <c r="D85" s="1"/>
      <c r="E85" s="1"/>
      <c r="F85" s="12"/>
      <c r="G85" s="12"/>
      <c r="H85" s="2">
        <f t="shared" si="3"/>
        <v>6</v>
      </c>
      <c r="I85" s="2"/>
      <c r="J85" s="1"/>
      <c r="K85" s="1"/>
      <c r="L85" s="1"/>
      <c r="M85" s="2">
        <f t="shared" si="7"/>
        <v>0</v>
      </c>
      <c r="N85" s="2">
        <f t="shared" si="6"/>
        <v>0</v>
      </c>
      <c r="O85" s="2">
        <f t="shared" si="4"/>
        <v>0</v>
      </c>
      <c r="P85" s="45">
        <f t="shared" si="5"/>
        <v>0</v>
      </c>
    </row>
    <row r="86" spans="1:16" x14ac:dyDescent="0.25">
      <c r="A86" s="11"/>
      <c r="B86" s="33"/>
      <c r="C86" s="1"/>
      <c r="D86" s="1"/>
      <c r="E86" s="1"/>
      <c r="F86" s="12"/>
      <c r="G86" s="12"/>
      <c r="H86" s="2">
        <f t="shared" si="3"/>
        <v>6</v>
      </c>
      <c r="I86" s="2"/>
      <c r="J86" s="1"/>
      <c r="K86" s="1"/>
      <c r="L86" s="1"/>
      <c r="M86" s="2">
        <f t="shared" si="7"/>
        <v>0</v>
      </c>
      <c r="N86" s="2">
        <f t="shared" si="6"/>
        <v>0</v>
      </c>
      <c r="O86" s="2">
        <f t="shared" si="4"/>
        <v>0</v>
      </c>
      <c r="P86" s="45">
        <f t="shared" si="5"/>
        <v>0</v>
      </c>
    </row>
    <row r="87" spans="1:16" x14ac:dyDescent="0.25">
      <c r="A87" s="11"/>
      <c r="B87" s="33"/>
      <c r="C87" s="1"/>
      <c r="D87" s="1"/>
      <c r="E87" s="1"/>
      <c r="F87" s="12"/>
      <c r="G87" s="12"/>
      <c r="H87" s="2">
        <f t="shared" si="3"/>
        <v>6</v>
      </c>
      <c r="I87" s="2"/>
      <c r="J87" s="1"/>
      <c r="K87" s="1"/>
      <c r="L87" s="1"/>
      <c r="M87" s="2">
        <f t="shared" si="7"/>
        <v>0</v>
      </c>
      <c r="N87" s="2">
        <f t="shared" si="6"/>
        <v>0</v>
      </c>
      <c r="O87" s="2">
        <f t="shared" si="4"/>
        <v>0</v>
      </c>
      <c r="P87" s="45">
        <f t="shared" si="5"/>
        <v>0</v>
      </c>
    </row>
    <row r="88" spans="1:16" x14ac:dyDescent="0.25">
      <c r="A88" s="11"/>
      <c r="B88" s="33"/>
      <c r="C88" s="1"/>
      <c r="D88" s="1"/>
      <c r="E88" s="1"/>
      <c r="F88" s="12"/>
      <c r="G88" s="12"/>
      <c r="H88" s="2">
        <f t="shared" si="3"/>
        <v>6</v>
      </c>
      <c r="I88" s="2"/>
      <c r="J88" s="1"/>
      <c r="K88" s="1"/>
      <c r="L88" s="1"/>
      <c r="M88" s="2">
        <f t="shared" si="7"/>
        <v>0</v>
      </c>
      <c r="N88" s="2">
        <f t="shared" si="6"/>
        <v>0</v>
      </c>
      <c r="O88" s="2">
        <f t="shared" si="4"/>
        <v>0</v>
      </c>
      <c r="P88" s="45">
        <f t="shared" si="5"/>
        <v>0</v>
      </c>
    </row>
    <row r="89" spans="1:16" x14ac:dyDescent="0.25">
      <c r="A89" s="11"/>
      <c r="B89" s="33"/>
      <c r="C89" s="1"/>
      <c r="D89" s="1"/>
      <c r="E89" s="1"/>
      <c r="F89" s="12"/>
      <c r="G89" s="12"/>
      <c r="H89" s="2">
        <f t="shared" si="3"/>
        <v>6</v>
      </c>
      <c r="I89" s="2"/>
      <c r="J89" s="1"/>
      <c r="K89" s="1"/>
      <c r="L89" s="1"/>
      <c r="M89" s="2">
        <f t="shared" si="7"/>
        <v>0</v>
      </c>
      <c r="N89" s="2">
        <f t="shared" si="6"/>
        <v>0</v>
      </c>
      <c r="O89" s="2">
        <f t="shared" si="4"/>
        <v>0</v>
      </c>
      <c r="P89" s="45">
        <f t="shared" si="5"/>
        <v>0</v>
      </c>
    </row>
    <row r="90" spans="1:16" s="30" customFormat="1" x14ac:dyDescent="0.25">
      <c r="A90" s="26"/>
      <c r="B90" s="34"/>
      <c r="C90" s="27"/>
      <c r="D90" s="27"/>
      <c r="E90" s="27"/>
      <c r="F90" s="28"/>
      <c r="G90" s="28"/>
      <c r="H90" s="29">
        <f t="shared" si="3"/>
        <v>6</v>
      </c>
      <c r="I90" s="29"/>
      <c r="J90" s="27"/>
      <c r="K90" s="27"/>
      <c r="L90" s="27"/>
      <c r="M90" s="29">
        <f t="shared" si="7"/>
        <v>0</v>
      </c>
      <c r="N90" s="29">
        <f t="shared" si="6"/>
        <v>0</v>
      </c>
      <c r="O90" s="2">
        <f t="shared" si="4"/>
        <v>0</v>
      </c>
      <c r="P90" s="45">
        <f t="shared" si="5"/>
        <v>0</v>
      </c>
    </row>
    <row r="91" spans="1:16" x14ac:dyDescent="0.25">
      <c r="A91" s="11"/>
      <c r="B91" s="33"/>
      <c r="C91" s="1"/>
      <c r="D91" s="1"/>
      <c r="E91" s="1"/>
      <c r="F91" s="12"/>
      <c r="G91" s="12"/>
      <c r="H91" s="2">
        <f t="shared" si="3"/>
        <v>6</v>
      </c>
      <c r="I91" s="2"/>
      <c r="J91" s="1"/>
      <c r="K91" s="1"/>
      <c r="L91" s="1"/>
      <c r="M91" s="2">
        <f t="shared" si="7"/>
        <v>0</v>
      </c>
      <c r="N91" s="2">
        <f t="shared" si="6"/>
        <v>0</v>
      </c>
      <c r="O91" s="2">
        <f t="shared" si="4"/>
        <v>0</v>
      </c>
      <c r="P91" s="45">
        <f t="shared" si="5"/>
        <v>0</v>
      </c>
    </row>
    <row r="92" spans="1:16" x14ac:dyDescent="0.25">
      <c r="A92" s="11"/>
      <c r="B92" s="33"/>
      <c r="C92" s="1"/>
      <c r="D92" s="1"/>
      <c r="E92" s="1"/>
      <c r="F92" s="12"/>
      <c r="G92" s="12"/>
      <c r="H92" s="2">
        <f t="shared" si="3"/>
        <v>6</v>
      </c>
      <c r="I92" s="2"/>
      <c r="J92" s="1"/>
      <c r="K92" s="1"/>
      <c r="L92" s="1"/>
      <c r="M92" s="2">
        <f t="shared" si="7"/>
        <v>0</v>
      </c>
      <c r="N92" s="2">
        <f t="shared" si="6"/>
        <v>0</v>
      </c>
      <c r="O92" s="2">
        <f t="shared" si="4"/>
        <v>0</v>
      </c>
      <c r="P92" s="45">
        <f t="shared" si="5"/>
        <v>0</v>
      </c>
    </row>
    <row r="93" spans="1:16" x14ac:dyDescent="0.25">
      <c r="A93" s="11"/>
      <c r="B93" s="33"/>
      <c r="C93" s="1"/>
      <c r="D93" s="1"/>
      <c r="E93" s="1"/>
      <c r="F93" s="12"/>
      <c r="G93" s="12"/>
      <c r="H93" s="2">
        <f t="shared" si="3"/>
        <v>6</v>
      </c>
      <c r="I93" s="2"/>
      <c r="J93" s="1"/>
      <c r="K93" s="1"/>
      <c r="L93" s="1"/>
      <c r="M93" s="2">
        <f t="shared" si="7"/>
        <v>0</v>
      </c>
      <c r="N93" s="2">
        <f t="shared" si="6"/>
        <v>0</v>
      </c>
      <c r="O93" s="2">
        <f t="shared" si="4"/>
        <v>0</v>
      </c>
      <c r="P93" s="45">
        <f t="shared" si="5"/>
        <v>0</v>
      </c>
    </row>
    <row r="94" spans="1:16" x14ac:dyDescent="0.25">
      <c r="A94" s="11"/>
      <c r="B94" s="33"/>
      <c r="C94" s="1"/>
      <c r="D94" s="1"/>
      <c r="E94" s="1"/>
      <c r="F94" s="12"/>
      <c r="G94" s="12"/>
      <c r="H94" s="2">
        <f t="shared" si="3"/>
        <v>6</v>
      </c>
      <c r="I94" s="2"/>
      <c r="J94" s="1"/>
      <c r="K94" s="1"/>
      <c r="L94" s="1"/>
      <c r="M94" s="2">
        <f t="shared" si="7"/>
        <v>0</v>
      </c>
      <c r="N94" s="2">
        <f t="shared" si="6"/>
        <v>0</v>
      </c>
      <c r="O94" s="2">
        <f t="shared" si="4"/>
        <v>0</v>
      </c>
      <c r="P94" s="45">
        <f t="shared" si="5"/>
        <v>0</v>
      </c>
    </row>
    <row r="95" spans="1:16" x14ac:dyDescent="0.25">
      <c r="A95" s="11"/>
      <c r="B95" s="33"/>
      <c r="C95" s="1"/>
      <c r="D95" s="1"/>
      <c r="E95" s="1"/>
      <c r="F95" s="12"/>
      <c r="G95" s="12"/>
      <c r="H95" s="2">
        <f t="shared" si="3"/>
        <v>6</v>
      </c>
      <c r="I95" s="2"/>
      <c r="J95" s="1"/>
      <c r="K95" s="1"/>
      <c r="L95" s="1"/>
      <c r="M95" s="2">
        <f t="shared" si="7"/>
        <v>0</v>
      </c>
      <c r="N95" s="2">
        <f t="shared" si="6"/>
        <v>0</v>
      </c>
      <c r="O95" s="2">
        <f t="shared" si="4"/>
        <v>0</v>
      </c>
      <c r="P95" s="45">
        <f t="shared" si="5"/>
        <v>0</v>
      </c>
    </row>
    <row r="96" spans="1:16" x14ac:dyDescent="0.25">
      <c r="A96" s="11"/>
      <c r="B96" s="33"/>
      <c r="C96" s="1"/>
      <c r="D96" s="1"/>
      <c r="E96" s="1"/>
      <c r="F96" s="12"/>
      <c r="G96" s="12"/>
      <c r="H96" s="2">
        <f t="shared" si="3"/>
        <v>6</v>
      </c>
      <c r="I96" s="2"/>
      <c r="J96" s="1"/>
      <c r="K96" s="1"/>
      <c r="L96" s="1"/>
      <c r="M96" s="2">
        <f t="shared" si="7"/>
        <v>0</v>
      </c>
      <c r="N96" s="2">
        <f t="shared" si="6"/>
        <v>0</v>
      </c>
      <c r="O96" s="2">
        <f t="shared" si="4"/>
        <v>0</v>
      </c>
      <c r="P96" s="45">
        <f t="shared" si="5"/>
        <v>0</v>
      </c>
    </row>
    <row r="97" spans="1:16" x14ac:dyDescent="0.25">
      <c r="A97" s="11"/>
      <c r="B97" s="33"/>
      <c r="C97" s="1"/>
      <c r="D97" s="1"/>
      <c r="E97" s="1"/>
      <c r="F97" s="12"/>
      <c r="G97" s="12"/>
      <c r="H97" s="2">
        <f t="shared" si="3"/>
        <v>6</v>
      </c>
      <c r="I97" s="2"/>
      <c r="J97" s="1"/>
      <c r="K97" s="1"/>
      <c r="L97" s="1"/>
      <c r="M97" s="2">
        <f t="shared" si="7"/>
        <v>0</v>
      </c>
      <c r="N97" s="2">
        <f t="shared" si="6"/>
        <v>0</v>
      </c>
      <c r="O97" s="2">
        <f t="shared" ref="O97:O160" si="8">M97</f>
        <v>0</v>
      </c>
      <c r="P97" s="45">
        <f t="shared" si="5"/>
        <v>0</v>
      </c>
    </row>
    <row r="98" spans="1:16" x14ac:dyDescent="0.25">
      <c r="A98" s="11"/>
      <c r="B98" s="33"/>
      <c r="C98" s="1"/>
      <c r="D98" s="1"/>
      <c r="E98" s="1"/>
      <c r="F98" s="12"/>
      <c r="G98" s="12"/>
      <c r="H98" s="2">
        <f t="shared" si="3"/>
        <v>6</v>
      </c>
      <c r="I98" s="2"/>
      <c r="J98" s="1"/>
      <c r="K98" s="1"/>
      <c r="L98" s="1"/>
      <c r="M98" s="2">
        <f t="shared" si="7"/>
        <v>0</v>
      </c>
      <c r="N98" s="2">
        <f t="shared" si="6"/>
        <v>0</v>
      </c>
      <c r="O98" s="2">
        <f t="shared" si="8"/>
        <v>0</v>
      </c>
      <c r="P98" s="45">
        <f t="shared" si="5"/>
        <v>0</v>
      </c>
    </row>
    <row r="99" spans="1:16" x14ac:dyDescent="0.25">
      <c r="A99" s="11"/>
      <c r="B99" s="33"/>
      <c r="C99" s="1"/>
      <c r="D99" s="1"/>
      <c r="E99" s="1"/>
      <c r="F99" s="12"/>
      <c r="G99" s="12"/>
      <c r="H99" s="2">
        <f t="shared" si="3"/>
        <v>6</v>
      </c>
      <c r="I99" s="2"/>
      <c r="J99" s="1"/>
      <c r="K99" s="1"/>
      <c r="L99" s="1"/>
      <c r="M99" s="2">
        <f t="shared" si="7"/>
        <v>0</v>
      </c>
      <c r="N99" s="2">
        <f t="shared" si="6"/>
        <v>0</v>
      </c>
      <c r="O99" s="2">
        <f t="shared" si="8"/>
        <v>0</v>
      </c>
      <c r="P99" s="45">
        <f t="shared" si="5"/>
        <v>0</v>
      </c>
    </row>
    <row r="100" spans="1:16" s="24" customFormat="1" x14ac:dyDescent="0.25">
      <c r="A100" s="20"/>
      <c r="B100" s="35"/>
      <c r="C100" s="21"/>
      <c r="D100" s="21"/>
      <c r="E100" s="21"/>
      <c r="F100" s="22"/>
      <c r="G100" s="22"/>
      <c r="H100" s="23">
        <f t="shared" si="3"/>
        <v>6</v>
      </c>
      <c r="I100" s="23"/>
      <c r="J100" s="21"/>
      <c r="K100" s="21"/>
      <c r="L100" s="21"/>
      <c r="M100" s="23">
        <f t="shared" si="7"/>
        <v>0</v>
      </c>
      <c r="N100" s="23">
        <f t="shared" si="6"/>
        <v>0</v>
      </c>
      <c r="O100" s="23">
        <f t="shared" si="8"/>
        <v>0</v>
      </c>
      <c r="P100" s="45">
        <f t="shared" si="5"/>
        <v>0</v>
      </c>
    </row>
    <row r="101" spans="1:16" s="24" customFormat="1" x14ac:dyDescent="0.25">
      <c r="A101" s="20"/>
      <c r="B101" s="35"/>
      <c r="C101" s="21"/>
      <c r="D101" s="21"/>
      <c r="E101" s="21"/>
      <c r="F101" s="22"/>
      <c r="G101" s="22"/>
      <c r="H101" s="23">
        <f t="shared" si="3"/>
        <v>6</v>
      </c>
      <c r="I101" s="23"/>
      <c r="J101" s="21"/>
      <c r="K101" s="21"/>
      <c r="L101" s="21"/>
      <c r="M101" s="23">
        <f t="shared" si="7"/>
        <v>0</v>
      </c>
      <c r="N101" s="23">
        <f t="shared" si="6"/>
        <v>0</v>
      </c>
      <c r="O101" s="23">
        <f t="shared" si="8"/>
        <v>0</v>
      </c>
      <c r="P101" s="45">
        <f t="shared" si="5"/>
        <v>0</v>
      </c>
    </row>
    <row r="102" spans="1:16" x14ac:dyDescent="0.25">
      <c r="A102" s="11"/>
      <c r="B102" s="33"/>
      <c r="C102" s="1"/>
      <c r="D102" s="1"/>
      <c r="E102" s="1"/>
      <c r="F102" s="12"/>
      <c r="G102" s="12"/>
      <c r="H102" s="2">
        <f t="shared" si="3"/>
        <v>6</v>
      </c>
      <c r="I102" s="2"/>
      <c r="J102" s="1"/>
      <c r="K102" s="1"/>
      <c r="L102" s="1"/>
      <c r="M102" s="2">
        <f t="shared" si="7"/>
        <v>0</v>
      </c>
      <c r="N102" s="2">
        <f t="shared" si="6"/>
        <v>0</v>
      </c>
      <c r="O102" s="2">
        <f t="shared" si="8"/>
        <v>0</v>
      </c>
      <c r="P102" s="45">
        <f t="shared" si="5"/>
        <v>0</v>
      </c>
    </row>
    <row r="103" spans="1:16" x14ac:dyDescent="0.25">
      <c r="A103" s="11"/>
      <c r="B103" s="33"/>
      <c r="C103" s="1"/>
      <c r="D103" s="1"/>
      <c r="E103" s="1"/>
      <c r="F103" s="12"/>
      <c r="G103" s="12"/>
      <c r="H103" s="2">
        <f t="shared" si="3"/>
        <v>6</v>
      </c>
      <c r="I103" s="2"/>
      <c r="J103" s="1"/>
      <c r="K103" s="1"/>
      <c r="L103" s="1"/>
      <c r="M103" s="2">
        <f t="shared" si="7"/>
        <v>0</v>
      </c>
      <c r="N103" s="2">
        <f t="shared" si="6"/>
        <v>0</v>
      </c>
      <c r="O103" s="2">
        <f t="shared" si="8"/>
        <v>0</v>
      </c>
      <c r="P103" s="45">
        <f t="shared" si="5"/>
        <v>0</v>
      </c>
    </row>
    <row r="104" spans="1:16" x14ac:dyDescent="0.25">
      <c r="A104" s="11"/>
      <c r="B104" s="33"/>
      <c r="C104" s="1"/>
      <c r="D104" s="1"/>
      <c r="E104" s="1"/>
      <c r="F104" s="12"/>
      <c r="G104" s="12"/>
      <c r="H104" s="2">
        <f t="shared" si="3"/>
        <v>6</v>
      </c>
      <c r="I104" s="2"/>
      <c r="J104" s="1"/>
      <c r="K104" s="1"/>
      <c r="L104" s="1"/>
      <c r="M104" s="2">
        <f t="shared" si="7"/>
        <v>0</v>
      </c>
      <c r="N104" s="2">
        <f t="shared" si="6"/>
        <v>0</v>
      </c>
      <c r="O104" s="2">
        <f t="shared" si="8"/>
        <v>0</v>
      </c>
      <c r="P104" s="45">
        <f t="shared" si="5"/>
        <v>0</v>
      </c>
    </row>
    <row r="105" spans="1:16" x14ac:dyDescent="0.25">
      <c r="A105" s="11"/>
      <c r="B105" s="33"/>
      <c r="C105" s="1"/>
      <c r="D105" s="1"/>
      <c r="E105" s="1"/>
      <c r="F105" s="12"/>
      <c r="G105" s="12"/>
      <c r="H105" s="2">
        <f t="shared" si="3"/>
        <v>6</v>
      </c>
      <c r="I105" s="2"/>
      <c r="J105" s="1"/>
      <c r="K105" s="1"/>
      <c r="L105" s="1"/>
      <c r="M105" s="2">
        <f t="shared" si="7"/>
        <v>0</v>
      </c>
      <c r="N105" s="2">
        <f t="shared" si="6"/>
        <v>0</v>
      </c>
      <c r="O105" s="2">
        <f t="shared" si="8"/>
        <v>0</v>
      </c>
      <c r="P105" s="45">
        <f t="shared" si="5"/>
        <v>0</v>
      </c>
    </row>
    <row r="106" spans="1:16" x14ac:dyDescent="0.25">
      <c r="A106" s="11"/>
      <c r="B106" s="33"/>
      <c r="C106" s="1"/>
      <c r="D106" s="1"/>
      <c r="E106" s="1"/>
      <c r="F106" s="12"/>
      <c r="G106" s="12"/>
      <c r="H106" s="2">
        <f t="shared" si="3"/>
        <v>6</v>
      </c>
      <c r="I106" s="2"/>
      <c r="J106" s="1"/>
      <c r="K106" s="1"/>
      <c r="L106" s="1"/>
      <c r="M106" s="2">
        <f t="shared" si="7"/>
        <v>0</v>
      </c>
      <c r="N106" s="2">
        <f t="shared" si="6"/>
        <v>0</v>
      </c>
      <c r="O106" s="2">
        <f t="shared" si="8"/>
        <v>0</v>
      </c>
      <c r="P106" s="45">
        <f t="shared" si="5"/>
        <v>0</v>
      </c>
    </row>
    <row r="107" spans="1:16" x14ac:dyDescent="0.25">
      <c r="A107" s="11"/>
      <c r="B107" s="33"/>
      <c r="C107" s="1"/>
      <c r="D107" s="1"/>
      <c r="E107" s="1"/>
      <c r="F107" s="12"/>
      <c r="G107" s="12"/>
      <c r="H107" s="2">
        <f t="shared" si="3"/>
        <v>6</v>
      </c>
      <c r="I107" s="2"/>
      <c r="J107" s="1"/>
      <c r="K107" s="1"/>
      <c r="L107" s="1"/>
      <c r="M107" s="2">
        <f t="shared" si="7"/>
        <v>0</v>
      </c>
      <c r="N107" s="2">
        <f t="shared" si="6"/>
        <v>0</v>
      </c>
      <c r="O107" s="2">
        <f t="shared" si="8"/>
        <v>0</v>
      </c>
      <c r="P107" s="45">
        <f t="shared" si="5"/>
        <v>0</v>
      </c>
    </row>
    <row r="108" spans="1:16" x14ac:dyDescent="0.25">
      <c r="A108" s="11"/>
      <c r="B108" s="33"/>
      <c r="C108" s="1"/>
      <c r="D108" s="1"/>
      <c r="E108" s="1"/>
      <c r="F108" s="12"/>
      <c r="G108" s="12"/>
      <c r="H108" s="2">
        <f t="shared" si="3"/>
        <v>6</v>
      </c>
      <c r="I108" s="2"/>
      <c r="J108" s="1"/>
      <c r="K108" s="1"/>
      <c r="L108" s="1"/>
      <c r="M108" s="2">
        <f t="shared" si="7"/>
        <v>0</v>
      </c>
      <c r="N108" s="2">
        <f t="shared" ref="N108:N139" si="9">I108-G108</f>
        <v>0</v>
      </c>
      <c r="O108" s="2">
        <f t="shared" si="8"/>
        <v>0</v>
      </c>
      <c r="P108" s="45">
        <f t="shared" si="5"/>
        <v>0</v>
      </c>
    </row>
    <row r="109" spans="1:16" x14ac:dyDescent="0.25">
      <c r="A109" s="11"/>
      <c r="B109" s="33"/>
      <c r="C109" s="1"/>
      <c r="D109" s="1"/>
      <c r="E109" s="1"/>
      <c r="F109" s="12"/>
      <c r="G109" s="12"/>
      <c r="H109" s="2">
        <f t="shared" si="3"/>
        <v>6</v>
      </c>
      <c r="I109" s="2"/>
      <c r="J109" s="1"/>
      <c r="K109" s="1"/>
      <c r="L109" s="1"/>
      <c r="M109" s="2">
        <f t="shared" si="7"/>
        <v>0</v>
      </c>
      <c r="N109" s="2">
        <f t="shared" si="9"/>
        <v>0</v>
      </c>
      <c r="O109" s="2">
        <f t="shared" si="8"/>
        <v>0</v>
      </c>
      <c r="P109" s="45">
        <f t="shared" si="5"/>
        <v>0</v>
      </c>
    </row>
    <row r="110" spans="1:16" x14ac:dyDescent="0.25">
      <c r="A110" s="11"/>
      <c r="B110" s="33"/>
      <c r="C110" s="1"/>
      <c r="D110" s="1"/>
      <c r="E110" s="1"/>
      <c r="F110" s="12"/>
      <c r="G110" s="12"/>
      <c r="H110" s="2">
        <f t="shared" si="3"/>
        <v>6</v>
      </c>
      <c r="I110" s="2"/>
      <c r="J110" s="1"/>
      <c r="K110" s="1"/>
      <c r="L110" s="1"/>
      <c r="M110" s="2">
        <f t="shared" si="7"/>
        <v>0</v>
      </c>
      <c r="N110" s="2">
        <f t="shared" si="9"/>
        <v>0</v>
      </c>
      <c r="O110" s="2">
        <f t="shared" si="8"/>
        <v>0</v>
      </c>
      <c r="P110" s="45">
        <f t="shared" si="5"/>
        <v>0</v>
      </c>
    </row>
    <row r="111" spans="1:16" x14ac:dyDescent="0.25">
      <c r="A111" s="11"/>
      <c r="B111" s="33"/>
      <c r="C111" s="1"/>
      <c r="D111" s="1"/>
      <c r="E111" s="1"/>
      <c r="F111" s="12"/>
      <c r="G111" s="12"/>
      <c r="H111" s="2">
        <f t="shared" si="3"/>
        <v>6</v>
      </c>
      <c r="I111" s="2"/>
      <c r="J111" s="1"/>
      <c r="K111" s="1"/>
      <c r="L111" s="1"/>
      <c r="M111" s="2">
        <f t="shared" si="7"/>
        <v>0</v>
      </c>
      <c r="N111" s="2">
        <f t="shared" si="9"/>
        <v>0</v>
      </c>
      <c r="O111" s="2">
        <f t="shared" si="8"/>
        <v>0</v>
      </c>
      <c r="P111" s="45">
        <f t="shared" si="5"/>
        <v>0</v>
      </c>
    </row>
    <row r="112" spans="1:16" x14ac:dyDescent="0.25">
      <c r="A112" s="11"/>
      <c r="B112" s="33"/>
      <c r="C112" s="1"/>
      <c r="D112" s="1"/>
      <c r="E112" s="1"/>
      <c r="F112" s="12"/>
      <c r="G112" s="12"/>
      <c r="H112" s="2">
        <f t="shared" si="3"/>
        <v>6</v>
      </c>
      <c r="I112" s="2"/>
      <c r="J112" s="1"/>
      <c r="K112" s="1"/>
      <c r="L112" s="1"/>
      <c r="M112" s="2">
        <f t="shared" si="7"/>
        <v>0</v>
      </c>
      <c r="N112" s="2">
        <f t="shared" si="9"/>
        <v>0</v>
      </c>
      <c r="O112" s="2">
        <f t="shared" si="8"/>
        <v>0</v>
      </c>
      <c r="P112" s="45">
        <f t="shared" si="5"/>
        <v>0</v>
      </c>
    </row>
    <row r="113" spans="1:16" x14ac:dyDescent="0.25">
      <c r="A113" s="11"/>
      <c r="B113" s="33"/>
      <c r="C113" s="1"/>
      <c r="D113" s="1"/>
      <c r="E113" s="1"/>
      <c r="F113" s="12"/>
      <c r="G113" s="12"/>
      <c r="H113" s="2">
        <f t="shared" si="3"/>
        <v>6</v>
      </c>
      <c r="I113" s="2"/>
      <c r="J113" s="1"/>
      <c r="K113" s="1"/>
      <c r="L113" s="1"/>
      <c r="M113" s="2">
        <f t="shared" si="7"/>
        <v>0</v>
      </c>
      <c r="N113" s="2">
        <f t="shared" si="9"/>
        <v>0</v>
      </c>
      <c r="O113" s="2">
        <f t="shared" si="8"/>
        <v>0</v>
      </c>
      <c r="P113" s="45">
        <f t="shared" si="5"/>
        <v>0</v>
      </c>
    </row>
    <row r="114" spans="1:16" x14ac:dyDescent="0.25">
      <c r="A114" s="11"/>
      <c r="B114" s="33"/>
      <c r="C114" s="1"/>
      <c r="D114" s="1"/>
      <c r="E114" s="1"/>
      <c r="F114" s="12"/>
      <c r="G114" s="12"/>
      <c r="H114" s="2">
        <f t="shared" si="3"/>
        <v>6</v>
      </c>
      <c r="I114" s="2"/>
      <c r="J114" s="1"/>
      <c r="K114" s="1"/>
      <c r="L114" s="1"/>
      <c r="M114" s="2">
        <f t="shared" si="7"/>
        <v>0</v>
      </c>
      <c r="N114" s="2">
        <f t="shared" si="9"/>
        <v>0</v>
      </c>
      <c r="O114" s="2">
        <f t="shared" si="8"/>
        <v>0</v>
      </c>
      <c r="P114" s="45">
        <f t="shared" si="5"/>
        <v>0</v>
      </c>
    </row>
    <row r="115" spans="1:16" x14ac:dyDescent="0.25">
      <c r="A115" s="11"/>
      <c r="B115" s="33"/>
      <c r="C115" s="1"/>
      <c r="D115" s="1"/>
      <c r="E115" s="1"/>
      <c r="F115" s="12"/>
      <c r="G115" s="12"/>
      <c r="H115" s="2">
        <f t="shared" si="3"/>
        <v>6</v>
      </c>
      <c r="I115" s="2"/>
      <c r="J115" s="1"/>
      <c r="K115" s="1"/>
      <c r="L115" s="1"/>
      <c r="M115" s="2">
        <f t="shared" si="7"/>
        <v>0</v>
      </c>
      <c r="N115" s="2">
        <f t="shared" si="9"/>
        <v>0</v>
      </c>
      <c r="O115" s="2">
        <f t="shared" si="8"/>
        <v>0</v>
      </c>
      <c r="P115" s="45">
        <f t="shared" si="5"/>
        <v>0</v>
      </c>
    </row>
    <row r="116" spans="1:16" x14ac:dyDescent="0.25">
      <c r="A116" s="11"/>
      <c r="B116" s="33"/>
      <c r="C116" s="1"/>
      <c r="D116" s="1"/>
      <c r="E116" s="1"/>
      <c r="F116" s="12"/>
      <c r="G116" s="12"/>
      <c r="H116" s="2">
        <f t="shared" si="3"/>
        <v>6</v>
      </c>
      <c r="I116" s="2"/>
      <c r="J116" s="1"/>
      <c r="K116" s="1"/>
      <c r="L116" s="1"/>
      <c r="M116" s="2">
        <f t="shared" si="7"/>
        <v>0</v>
      </c>
      <c r="N116" s="2">
        <f t="shared" si="9"/>
        <v>0</v>
      </c>
      <c r="O116" s="2">
        <f t="shared" si="8"/>
        <v>0</v>
      </c>
      <c r="P116" s="45">
        <f t="shared" si="5"/>
        <v>0</v>
      </c>
    </row>
    <row r="117" spans="1:16" x14ac:dyDescent="0.25">
      <c r="A117" s="11"/>
      <c r="B117" s="33"/>
      <c r="C117" s="1"/>
      <c r="D117" s="1"/>
      <c r="E117" s="1"/>
      <c r="F117" s="12"/>
      <c r="G117" s="12"/>
      <c r="H117" s="2">
        <f t="shared" si="3"/>
        <v>6</v>
      </c>
      <c r="I117" s="2"/>
      <c r="J117" s="1"/>
      <c r="K117" s="1"/>
      <c r="L117" s="1"/>
      <c r="M117" s="2">
        <f t="shared" si="7"/>
        <v>0</v>
      </c>
      <c r="N117" s="2">
        <f t="shared" si="9"/>
        <v>0</v>
      </c>
      <c r="O117" s="2">
        <f t="shared" si="8"/>
        <v>0</v>
      </c>
      <c r="P117" s="45">
        <f t="shared" si="5"/>
        <v>0</v>
      </c>
    </row>
    <row r="118" spans="1:16" x14ac:dyDescent="0.25">
      <c r="A118" s="11"/>
      <c r="B118" s="33"/>
      <c r="C118" s="1"/>
      <c r="D118" s="1"/>
      <c r="E118" s="1"/>
      <c r="F118" s="12"/>
      <c r="G118" s="12"/>
      <c r="H118" s="2">
        <f t="shared" si="3"/>
        <v>6</v>
      </c>
      <c r="I118" s="2"/>
      <c r="J118" s="1"/>
      <c r="K118" s="1"/>
      <c r="L118" s="1"/>
      <c r="M118" s="2">
        <f t="shared" si="7"/>
        <v>0</v>
      </c>
      <c r="N118" s="2">
        <f t="shared" si="9"/>
        <v>0</v>
      </c>
      <c r="O118" s="2">
        <f t="shared" si="8"/>
        <v>0</v>
      </c>
      <c r="P118" s="45">
        <f t="shared" si="5"/>
        <v>0</v>
      </c>
    </row>
    <row r="119" spans="1:16" x14ac:dyDescent="0.25">
      <c r="A119" s="11"/>
      <c r="B119" s="33"/>
      <c r="C119" s="1"/>
      <c r="D119" s="1"/>
      <c r="E119" s="1"/>
      <c r="F119" s="12"/>
      <c r="G119" s="12"/>
      <c r="H119" s="2">
        <f t="shared" si="3"/>
        <v>6</v>
      </c>
      <c r="I119" s="2"/>
      <c r="J119" s="1"/>
      <c r="K119" s="1"/>
      <c r="L119" s="1"/>
      <c r="M119" s="2">
        <f t="shared" si="7"/>
        <v>0</v>
      </c>
      <c r="N119" s="2">
        <f t="shared" si="9"/>
        <v>0</v>
      </c>
      <c r="O119" s="2">
        <f t="shared" si="8"/>
        <v>0</v>
      </c>
      <c r="P119" s="45">
        <f t="shared" si="5"/>
        <v>0</v>
      </c>
    </row>
    <row r="120" spans="1:16" x14ac:dyDescent="0.25">
      <c r="A120" s="11"/>
      <c r="B120" s="33"/>
      <c r="C120" s="1"/>
      <c r="D120" s="1"/>
      <c r="E120" s="1"/>
      <c r="F120" s="12"/>
      <c r="G120" s="12"/>
      <c r="H120" s="2">
        <f t="shared" si="3"/>
        <v>6</v>
      </c>
      <c r="I120" s="2"/>
      <c r="J120" s="1"/>
      <c r="K120" s="1"/>
      <c r="L120" s="1"/>
      <c r="M120" s="2">
        <f t="shared" si="7"/>
        <v>0</v>
      </c>
      <c r="N120" s="2">
        <f t="shared" si="9"/>
        <v>0</v>
      </c>
      <c r="O120" s="2">
        <f t="shared" si="8"/>
        <v>0</v>
      </c>
      <c r="P120" s="45">
        <f t="shared" si="5"/>
        <v>0</v>
      </c>
    </row>
    <row r="121" spans="1:16" x14ac:dyDescent="0.25">
      <c r="A121" s="11"/>
      <c r="B121" s="33"/>
      <c r="C121" s="1"/>
      <c r="D121" s="1"/>
      <c r="E121" s="1"/>
      <c r="F121" s="12"/>
      <c r="G121" s="12"/>
      <c r="H121" s="2">
        <f t="shared" si="3"/>
        <v>6</v>
      </c>
      <c r="I121" s="2"/>
      <c r="J121" s="1"/>
      <c r="K121" s="1"/>
      <c r="L121" s="1"/>
      <c r="M121" s="2">
        <f t="shared" si="7"/>
        <v>0</v>
      </c>
      <c r="N121" s="2">
        <f t="shared" si="9"/>
        <v>0</v>
      </c>
      <c r="O121" s="2">
        <f t="shared" si="8"/>
        <v>0</v>
      </c>
      <c r="P121" s="45">
        <f t="shared" ref="P121:P152" si="10">M118-N118-G119</f>
        <v>0</v>
      </c>
    </row>
    <row r="122" spans="1:16" s="24" customFormat="1" x14ac:dyDescent="0.25">
      <c r="A122" s="20"/>
      <c r="B122" s="35"/>
      <c r="C122" s="21"/>
      <c r="D122" s="21"/>
      <c r="E122" s="21"/>
      <c r="F122" s="22"/>
      <c r="G122" s="22"/>
      <c r="H122" s="23">
        <f t="shared" si="3"/>
        <v>6</v>
      </c>
      <c r="I122" s="23"/>
      <c r="J122" s="21"/>
      <c r="K122" s="21"/>
      <c r="L122" s="21"/>
      <c r="M122" s="23">
        <f t="shared" si="7"/>
        <v>0</v>
      </c>
      <c r="N122" s="23">
        <f t="shared" si="9"/>
        <v>0</v>
      </c>
      <c r="O122" s="23">
        <f t="shared" si="8"/>
        <v>0</v>
      </c>
      <c r="P122" s="45">
        <f t="shared" si="10"/>
        <v>0</v>
      </c>
    </row>
    <row r="123" spans="1:16" x14ac:dyDescent="0.25">
      <c r="A123" s="11"/>
      <c r="B123" s="33"/>
      <c r="C123" s="1"/>
      <c r="D123" s="1"/>
      <c r="E123" s="1"/>
      <c r="F123" s="12"/>
      <c r="G123" s="12"/>
      <c r="H123" s="2">
        <f t="shared" si="3"/>
        <v>6</v>
      </c>
      <c r="I123" s="2"/>
      <c r="J123" s="1"/>
      <c r="K123" s="1"/>
      <c r="L123" s="1"/>
      <c r="M123" s="2">
        <f t="shared" si="7"/>
        <v>0</v>
      </c>
      <c r="N123" s="2">
        <f t="shared" si="9"/>
        <v>0</v>
      </c>
      <c r="O123" s="2">
        <f t="shared" si="8"/>
        <v>0</v>
      </c>
      <c r="P123" s="45">
        <f t="shared" si="10"/>
        <v>0</v>
      </c>
    </row>
    <row r="124" spans="1:16" x14ac:dyDescent="0.25">
      <c r="A124" s="11"/>
      <c r="B124" s="33"/>
      <c r="C124" s="1"/>
      <c r="D124" s="1"/>
      <c r="E124" s="1"/>
      <c r="F124" s="12"/>
      <c r="G124" s="12"/>
      <c r="H124" s="2">
        <f t="shared" si="3"/>
        <v>6</v>
      </c>
      <c r="I124" s="2"/>
      <c r="J124" s="1"/>
      <c r="K124" s="1"/>
      <c r="L124" s="1"/>
      <c r="M124" s="2">
        <f t="shared" si="7"/>
        <v>0</v>
      </c>
      <c r="N124" s="2">
        <f t="shared" si="9"/>
        <v>0</v>
      </c>
      <c r="O124" s="2">
        <f t="shared" si="8"/>
        <v>0</v>
      </c>
      <c r="P124" s="45">
        <f t="shared" si="10"/>
        <v>0</v>
      </c>
    </row>
    <row r="125" spans="1:16" x14ac:dyDescent="0.25">
      <c r="A125" s="11"/>
      <c r="B125" s="33"/>
      <c r="C125" s="1"/>
      <c r="D125" s="1"/>
      <c r="E125" s="1"/>
      <c r="F125" s="12"/>
      <c r="G125" s="12"/>
      <c r="H125" s="2">
        <f t="shared" si="3"/>
        <v>6</v>
      </c>
      <c r="I125" s="2"/>
      <c r="J125" s="1"/>
      <c r="K125" s="1"/>
      <c r="L125" s="1"/>
      <c r="M125" s="2">
        <f t="shared" si="7"/>
        <v>0</v>
      </c>
      <c r="N125" s="2">
        <f t="shared" si="9"/>
        <v>0</v>
      </c>
      <c r="O125" s="2">
        <f t="shared" si="8"/>
        <v>0</v>
      </c>
      <c r="P125" s="45">
        <f t="shared" si="10"/>
        <v>0</v>
      </c>
    </row>
    <row r="126" spans="1:16" x14ac:dyDescent="0.25">
      <c r="A126" s="11"/>
      <c r="B126" s="33"/>
      <c r="C126" s="1"/>
      <c r="D126" s="1"/>
      <c r="E126" s="1"/>
      <c r="F126" s="12"/>
      <c r="G126" s="12"/>
      <c r="H126" s="2">
        <f t="shared" si="3"/>
        <v>6</v>
      </c>
      <c r="I126" s="2"/>
      <c r="J126" s="1"/>
      <c r="K126" s="1"/>
      <c r="L126" s="1"/>
      <c r="M126" s="2">
        <f t="shared" si="7"/>
        <v>0</v>
      </c>
      <c r="N126" s="2">
        <f t="shared" si="9"/>
        <v>0</v>
      </c>
      <c r="O126" s="2">
        <f t="shared" si="8"/>
        <v>0</v>
      </c>
      <c r="P126" s="45">
        <f t="shared" si="10"/>
        <v>0</v>
      </c>
    </row>
    <row r="127" spans="1:16" x14ac:dyDescent="0.25">
      <c r="A127" s="11"/>
      <c r="B127" s="33"/>
      <c r="C127" s="1"/>
      <c r="D127" s="1"/>
      <c r="E127" s="1"/>
      <c r="F127" s="12"/>
      <c r="G127" s="12"/>
      <c r="H127" s="2">
        <f t="shared" si="3"/>
        <v>6</v>
      </c>
      <c r="I127" s="2"/>
      <c r="J127" s="1"/>
      <c r="K127" s="1"/>
      <c r="L127" s="1"/>
      <c r="M127" s="2">
        <f t="shared" si="7"/>
        <v>0</v>
      </c>
      <c r="N127" s="2">
        <f t="shared" si="9"/>
        <v>0</v>
      </c>
      <c r="O127" s="2">
        <f t="shared" si="8"/>
        <v>0</v>
      </c>
      <c r="P127" s="45">
        <f t="shared" si="10"/>
        <v>0</v>
      </c>
    </row>
    <row r="128" spans="1:16" x14ac:dyDescent="0.25">
      <c r="A128" s="11"/>
      <c r="B128" s="33"/>
      <c r="C128" s="1"/>
      <c r="D128" s="1"/>
      <c r="E128" s="1"/>
      <c r="F128" s="12"/>
      <c r="G128" s="12"/>
      <c r="H128" s="2">
        <f t="shared" si="3"/>
        <v>6</v>
      </c>
      <c r="I128" s="2"/>
      <c r="J128" s="1"/>
      <c r="K128" s="1"/>
      <c r="L128" s="1"/>
      <c r="M128" s="2">
        <f t="shared" si="7"/>
        <v>0</v>
      </c>
      <c r="N128" s="2">
        <f t="shared" si="9"/>
        <v>0</v>
      </c>
      <c r="O128" s="2">
        <f t="shared" si="8"/>
        <v>0</v>
      </c>
      <c r="P128" s="45">
        <f t="shared" si="10"/>
        <v>0</v>
      </c>
    </row>
    <row r="129" spans="1:16" x14ac:dyDescent="0.25">
      <c r="A129" s="11"/>
      <c r="B129" s="33"/>
      <c r="C129" s="1"/>
      <c r="D129" s="1"/>
      <c r="E129" s="1"/>
      <c r="F129" s="12"/>
      <c r="G129" s="12"/>
      <c r="H129" s="2">
        <f t="shared" si="3"/>
        <v>6</v>
      </c>
      <c r="I129" s="2"/>
      <c r="J129" s="1"/>
      <c r="K129" s="1"/>
      <c r="L129" s="1"/>
      <c r="M129" s="2">
        <f t="shared" si="7"/>
        <v>0</v>
      </c>
      <c r="N129" s="2">
        <f t="shared" si="9"/>
        <v>0</v>
      </c>
      <c r="O129" s="2">
        <f t="shared" si="8"/>
        <v>0</v>
      </c>
      <c r="P129" s="45">
        <f t="shared" si="10"/>
        <v>0</v>
      </c>
    </row>
    <row r="130" spans="1:16" x14ac:dyDescent="0.25">
      <c r="A130" s="11"/>
      <c r="B130" s="33"/>
      <c r="C130" s="1"/>
      <c r="D130" s="1"/>
      <c r="E130" s="1"/>
      <c r="F130" s="12"/>
      <c r="G130" s="12"/>
      <c r="H130" s="2">
        <f t="shared" si="3"/>
        <v>6</v>
      </c>
      <c r="I130" s="2"/>
      <c r="J130" s="1"/>
      <c r="K130" s="1"/>
      <c r="L130" s="1"/>
      <c r="M130" s="2">
        <f t="shared" si="7"/>
        <v>0</v>
      </c>
      <c r="N130" s="2">
        <f t="shared" si="9"/>
        <v>0</v>
      </c>
      <c r="O130" s="2">
        <f t="shared" si="8"/>
        <v>0</v>
      </c>
      <c r="P130" s="45">
        <f t="shared" si="10"/>
        <v>0</v>
      </c>
    </row>
    <row r="131" spans="1:16" x14ac:dyDescent="0.25">
      <c r="A131" s="11"/>
      <c r="B131" s="33"/>
      <c r="C131" s="1"/>
      <c r="D131" s="1"/>
      <c r="E131" s="1"/>
      <c r="F131" s="12"/>
      <c r="G131" s="12"/>
      <c r="H131" s="2">
        <f t="shared" si="3"/>
        <v>6</v>
      </c>
      <c r="I131" s="2"/>
      <c r="J131" s="1"/>
      <c r="K131" s="1"/>
      <c r="L131" s="1"/>
      <c r="M131" s="2">
        <f t="shared" si="7"/>
        <v>0</v>
      </c>
      <c r="N131" s="2">
        <f t="shared" si="9"/>
        <v>0</v>
      </c>
      <c r="O131" s="2">
        <f t="shared" si="8"/>
        <v>0</v>
      </c>
      <c r="P131" s="45">
        <f t="shared" si="10"/>
        <v>0</v>
      </c>
    </row>
    <row r="132" spans="1:16" x14ac:dyDescent="0.25">
      <c r="A132" s="11"/>
      <c r="B132" s="33"/>
      <c r="C132" s="1"/>
      <c r="D132" s="1"/>
      <c r="E132" s="1"/>
      <c r="F132" s="12"/>
      <c r="G132" s="12"/>
      <c r="H132" s="2">
        <f t="shared" si="3"/>
        <v>6</v>
      </c>
      <c r="I132" s="2"/>
      <c r="J132" s="1"/>
      <c r="K132" s="1"/>
      <c r="L132" s="1"/>
      <c r="M132" s="2">
        <f t="shared" si="7"/>
        <v>0</v>
      </c>
      <c r="N132" s="2">
        <f t="shared" si="9"/>
        <v>0</v>
      </c>
      <c r="O132" s="2">
        <f t="shared" si="8"/>
        <v>0</v>
      </c>
      <c r="P132" s="45">
        <f t="shared" si="10"/>
        <v>0</v>
      </c>
    </row>
    <row r="133" spans="1:16" x14ac:dyDescent="0.25">
      <c r="A133" s="11"/>
      <c r="B133" s="33"/>
      <c r="C133" s="1"/>
      <c r="D133" s="1"/>
      <c r="E133" s="1"/>
      <c r="F133" s="12"/>
      <c r="G133" s="12"/>
      <c r="H133" s="2">
        <f t="shared" si="3"/>
        <v>6</v>
      </c>
      <c r="I133" s="2"/>
      <c r="J133" s="1"/>
      <c r="K133" s="1"/>
      <c r="L133" s="1"/>
      <c r="M133" s="2">
        <f t="shared" si="7"/>
        <v>0</v>
      </c>
      <c r="N133" s="2">
        <f t="shared" si="9"/>
        <v>0</v>
      </c>
      <c r="O133" s="2">
        <f t="shared" si="8"/>
        <v>0</v>
      </c>
      <c r="P133" s="45">
        <f t="shared" si="10"/>
        <v>0</v>
      </c>
    </row>
    <row r="134" spans="1:16" x14ac:dyDescent="0.25">
      <c r="A134" s="11"/>
      <c r="B134" s="33"/>
      <c r="C134" s="1"/>
      <c r="D134" s="1"/>
      <c r="E134" s="1"/>
      <c r="F134" s="12"/>
      <c r="G134" s="12"/>
      <c r="H134" s="2">
        <f t="shared" si="3"/>
        <v>6</v>
      </c>
      <c r="I134" s="2"/>
      <c r="J134" s="1"/>
      <c r="K134" s="1"/>
      <c r="L134" s="1"/>
      <c r="M134" s="2">
        <f t="shared" si="7"/>
        <v>0</v>
      </c>
      <c r="N134" s="2">
        <f t="shared" si="9"/>
        <v>0</v>
      </c>
      <c r="O134" s="2">
        <f t="shared" si="8"/>
        <v>0</v>
      </c>
      <c r="P134" s="45">
        <f t="shared" si="10"/>
        <v>0</v>
      </c>
    </row>
    <row r="135" spans="1:16" s="30" customFormat="1" x14ac:dyDescent="0.25">
      <c r="A135" s="26"/>
      <c r="B135" s="34"/>
      <c r="C135" s="27"/>
      <c r="D135" s="27"/>
      <c r="E135" s="27"/>
      <c r="F135" s="28"/>
      <c r="G135" s="28"/>
      <c r="H135" s="29">
        <f t="shared" ref="H135:H198" si="11">H134+F135-G135</f>
        <v>6</v>
      </c>
      <c r="I135" s="29"/>
      <c r="J135" s="27"/>
      <c r="K135" s="27"/>
      <c r="L135" s="27"/>
      <c r="M135" s="29">
        <f t="shared" si="7"/>
        <v>0</v>
      </c>
      <c r="N135" s="29">
        <f t="shared" si="9"/>
        <v>0</v>
      </c>
      <c r="O135" s="29">
        <f t="shared" si="8"/>
        <v>0</v>
      </c>
      <c r="P135" s="45">
        <f t="shared" si="10"/>
        <v>0</v>
      </c>
    </row>
    <row r="136" spans="1:16" s="24" customFormat="1" x14ac:dyDescent="0.25">
      <c r="A136" s="20"/>
      <c r="B136" s="35"/>
      <c r="C136" s="21"/>
      <c r="D136" s="21"/>
      <c r="E136" s="21"/>
      <c r="F136" s="22"/>
      <c r="G136" s="22"/>
      <c r="H136" s="23">
        <f t="shared" si="11"/>
        <v>6</v>
      </c>
      <c r="I136" s="23"/>
      <c r="J136" s="21"/>
      <c r="K136" s="21"/>
      <c r="L136" s="21"/>
      <c r="M136" s="23">
        <f t="shared" si="7"/>
        <v>0</v>
      </c>
      <c r="N136" s="23">
        <f t="shared" si="9"/>
        <v>0</v>
      </c>
      <c r="O136" s="23">
        <f t="shared" si="8"/>
        <v>0</v>
      </c>
      <c r="P136" s="45">
        <f t="shared" si="10"/>
        <v>0</v>
      </c>
    </row>
    <row r="137" spans="1:16" x14ac:dyDescent="0.25">
      <c r="A137" s="11"/>
      <c r="B137" s="33"/>
      <c r="C137" s="1"/>
      <c r="D137" s="1"/>
      <c r="E137" s="1"/>
      <c r="F137" s="12"/>
      <c r="G137" s="12"/>
      <c r="H137" s="2">
        <f t="shared" si="11"/>
        <v>6</v>
      </c>
      <c r="I137" s="2"/>
      <c r="J137" s="1"/>
      <c r="K137" s="1"/>
      <c r="L137" s="1"/>
      <c r="M137" s="2">
        <f t="shared" si="7"/>
        <v>0</v>
      </c>
      <c r="N137" s="2">
        <f t="shared" si="9"/>
        <v>0</v>
      </c>
      <c r="O137" s="2">
        <f t="shared" si="8"/>
        <v>0</v>
      </c>
      <c r="P137" s="45">
        <f t="shared" si="10"/>
        <v>0</v>
      </c>
    </row>
    <row r="138" spans="1:16" x14ac:dyDescent="0.25">
      <c r="A138" s="11"/>
      <c r="B138" s="33"/>
      <c r="C138" s="1"/>
      <c r="D138" s="1"/>
      <c r="E138" s="1"/>
      <c r="F138" s="12"/>
      <c r="G138" s="12"/>
      <c r="H138" s="2">
        <f t="shared" si="11"/>
        <v>6</v>
      </c>
      <c r="I138" s="2"/>
      <c r="J138" s="1"/>
      <c r="K138" s="1"/>
      <c r="L138" s="1"/>
      <c r="M138" s="2">
        <f t="shared" si="7"/>
        <v>0</v>
      </c>
      <c r="N138" s="2">
        <f t="shared" si="9"/>
        <v>0</v>
      </c>
      <c r="O138" s="2">
        <f t="shared" si="8"/>
        <v>0</v>
      </c>
      <c r="P138" s="45">
        <f t="shared" si="10"/>
        <v>0</v>
      </c>
    </row>
    <row r="139" spans="1:16" x14ac:dyDescent="0.25">
      <c r="A139" s="11"/>
      <c r="B139" s="33"/>
      <c r="C139" s="1"/>
      <c r="D139" s="1"/>
      <c r="E139" s="1"/>
      <c r="F139" s="12"/>
      <c r="G139" s="12"/>
      <c r="H139" s="2">
        <f t="shared" si="11"/>
        <v>6</v>
      </c>
      <c r="I139" s="2"/>
      <c r="J139" s="1"/>
      <c r="K139" s="1"/>
      <c r="L139" s="1"/>
      <c r="M139" s="2">
        <f t="shared" si="7"/>
        <v>0</v>
      </c>
      <c r="N139" s="2">
        <f t="shared" si="9"/>
        <v>0</v>
      </c>
      <c r="O139" s="2">
        <f t="shared" si="8"/>
        <v>0</v>
      </c>
      <c r="P139" s="45">
        <f t="shared" si="10"/>
        <v>0</v>
      </c>
    </row>
    <row r="140" spans="1:16" x14ac:dyDescent="0.25">
      <c r="A140" s="11"/>
      <c r="B140" s="33"/>
      <c r="C140" s="1"/>
      <c r="D140" s="1"/>
      <c r="E140" s="1"/>
      <c r="F140" s="12"/>
      <c r="G140" s="12"/>
      <c r="H140" s="2">
        <f t="shared" si="11"/>
        <v>6</v>
      </c>
      <c r="I140" s="2"/>
      <c r="J140" s="1"/>
      <c r="K140" s="1"/>
      <c r="L140" s="1"/>
      <c r="M140" s="2">
        <f t="shared" si="7"/>
        <v>0</v>
      </c>
      <c r="N140" s="2">
        <f t="shared" ref="N140:N171" si="12">I140-G140</f>
        <v>0</v>
      </c>
      <c r="O140" s="2">
        <f t="shared" si="8"/>
        <v>0</v>
      </c>
      <c r="P140" s="45">
        <f t="shared" si="10"/>
        <v>0</v>
      </c>
    </row>
    <row r="141" spans="1:16" x14ac:dyDescent="0.25">
      <c r="A141" s="11"/>
      <c r="B141" s="33"/>
      <c r="C141" s="1"/>
      <c r="D141" s="1"/>
      <c r="E141" s="1"/>
      <c r="F141" s="12"/>
      <c r="G141" s="12"/>
      <c r="H141" s="2">
        <f t="shared" si="11"/>
        <v>6</v>
      </c>
      <c r="I141" s="2"/>
      <c r="J141" s="1"/>
      <c r="K141" s="1"/>
      <c r="L141" s="1"/>
      <c r="M141" s="2">
        <f t="shared" ref="M141:M205" si="13">I141</f>
        <v>0</v>
      </c>
      <c r="N141" s="2">
        <f t="shared" si="12"/>
        <v>0</v>
      </c>
      <c r="O141" s="2">
        <f t="shared" si="8"/>
        <v>0</v>
      </c>
      <c r="P141" s="45">
        <f t="shared" si="10"/>
        <v>0</v>
      </c>
    </row>
    <row r="142" spans="1:16" x14ac:dyDescent="0.25">
      <c r="A142" s="11"/>
      <c r="B142" s="33"/>
      <c r="C142" s="1"/>
      <c r="D142" s="1"/>
      <c r="E142" s="1"/>
      <c r="F142" s="12"/>
      <c r="G142" s="12"/>
      <c r="H142" s="2">
        <f t="shared" si="11"/>
        <v>6</v>
      </c>
      <c r="I142" s="2"/>
      <c r="J142" s="1"/>
      <c r="K142" s="1"/>
      <c r="L142" s="1"/>
      <c r="M142" s="2">
        <f t="shared" si="13"/>
        <v>0</v>
      </c>
      <c r="N142" s="2">
        <f t="shared" si="12"/>
        <v>0</v>
      </c>
      <c r="O142" s="2">
        <f t="shared" si="8"/>
        <v>0</v>
      </c>
      <c r="P142" s="45">
        <f t="shared" si="10"/>
        <v>0</v>
      </c>
    </row>
    <row r="143" spans="1:16" x14ac:dyDescent="0.25">
      <c r="A143" s="11"/>
      <c r="B143" s="33"/>
      <c r="C143" s="1"/>
      <c r="D143" s="1"/>
      <c r="E143" s="1"/>
      <c r="F143" s="12"/>
      <c r="G143" s="12"/>
      <c r="H143" s="2">
        <f t="shared" si="11"/>
        <v>6</v>
      </c>
      <c r="I143" s="2"/>
      <c r="J143" s="1"/>
      <c r="K143" s="1"/>
      <c r="L143" s="1"/>
      <c r="M143" s="2">
        <f t="shared" si="13"/>
        <v>0</v>
      </c>
      <c r="N143" s="2">
        <f t="shared" si="12"/>
        <v>0</v>
      </c>
      <c r="O143" s="2">
        <f t="shared" si="8"/>
        <v>0</v>
      </c>
      <c r="P143" s="45">
        <f t="shared" si="10"/>
        <v>0</v>
      </c>
    </row>
    <row r="144" spans="1:16" x14ac:dyDescent="0.25">
      <c r="A144" s="11"/>
      <c r="B144" s="33"/>
      <c r="C144" s="1"/>
      <c r="D144" s="1"/>
      <c r="E144" s="1"/>
      <c r="F144" s="12"/>
      <c r="G144" s="12"/>
      <c r="H144" s="2">
        <f t="shared" si="11"/>
        <v>6</v>
      </c>
      <c r="I144" s="2"/>
      <c r="J144" s="1"/>
      <c r="K144" s="1"/>
      <c r="L144" s="1"/>
      <c r="M144" s="2">
        <f t="shared" si="13"/>
        <v>0</v>
      </c>
      <c r="N144" s="2">
        <f t="shared" si="12"/>
        <v>0</v>
      </c>
      <c r="O144" s="2">
        <f t="shared" si="8"/>
        <v>0</v>
      </c>
      <c r="P144" s="45">
        <f t="shared" si="10"/>
        <v>0</v>
      </c>
    </row>
    <row r="145" spans="1:16" x14ac:dyDescent="0.25">
      <c r="A145" s="11"/>
      <c r="B145" s="33"/>
      <c r="C145" s="1"/>
      <c r="D145" s="1"/>
      <c r="E145" s="1"/>
      <c r="F145" s="12"/>
      <c r="G145" s="12"/>
      <c r="H145" s="2">
        <f t="shared" si="11"/>
        <v>6</v>
      </c>
      <c r="I145" s="2"/>
      <c r="J145" s="1"/>
      <c r="K145" s="1"/>
      <c r="L145" s="1"/>
      <c r="M145" s="2">
        <f t="shared" si="13"/>
        <v>0</v>
      </c>
      <c r="N145" s="2">
        <f t="shared" si="12"/>
        <v>0</v>
      </c>
      <c r="O145" s="2">
        <f t="shared" si="8"/>
        <v>0</v>
      </c>
      <c r="P145" s="45">
        <f t="shared" si="10"/>
        <v>0</v>
      </c>
    </row>
    <row r="146" spans="1:16" x14ac:dyDescent="0.25">
      <c r="A146" s="11"/>
      <c r="B146" s="33"/>
      <c r="C146" s="1"/>
      <c r="D146" s="1"/>
      <c r="E146" s="1"/>
      <c r="F146" s="12"/>
      <c r="G146" s="12"/>
      <c r="H146" s="2">
        <f t="shared" si="11"/>
        <v>6</v>
      </c>
      <c r="I146" s="2"/>
      <c r="J146" s="1"/>
      <c r="K146" s="1"/>
      <c r="L146" s="1"/>
      <c r="M146" s="2">
        <f t="shared" si="13"/>
        <v>0</v>
      </c>
      <c r="N146" s="2">
        <f t="shared" si="12"/>
        <v>0</v>
      </c>
      <c r="O146" s="2">
        <f t="shared" si="8"/>
        <v>0</v>
      </c>
      <c r="P146" s="45">
        <f t="shared" si="10"/>
        <v>0</v>
      </c>
    </row>
    <row r="147" spans="1:16" x14ac:dyDescent="0.25">
      <c r="A147" s="11"/>
      <c r="B147" s="33"/>
      <c r="C147" s="1"/>
      <c r="D147" s="1"/>
      <c r="E147" s="1"/>
      <c r="F147" s="12"/>
      <c r="G147" s="12"/>
      <c r="H147" s="2">
        <f t="shared" si="11"/>
        <v>6</v>
      </c>
      <c r="I147" s="2"/>
      <c r="J147" s="1"/>
      <c r="K147" s="1"/>
      <c r="L147" s="1"/>
      <c r="M147" s="2">
        <f t="shared" si="13"/>
        <v>0</v>
      </c>
      <c r="N147" s="2">
        <f t="shared" si="12"/>
        <v>0</v>
      </c>
      <c r="O147" s="2">
        <f t="shared" si="8"/>
        <v>0</v>
      </c>
      <c r="P147" s="45">
        <f t="shared" si="10"/>
        <v>0</v>
      </c>
    </row>
    <row r="148" spans="1:16" x14ac:dyDescent="0.25">
      <c r="A148" s="11"/>
      <c r="B148" s="33"/>
      <c r="C148" s="1"/>
      <c r="D148" s="1"/>
      <c r="E148" s="1"/>
      <c r="F148" s="12"/>
      <c r="G148" s="12"/>
      <c r="H148" s="2">
        <f t="shared" si="11"/>
        <v>6</v>
      </c>
      <c r="I148" s="2"/>
      <c r="J148" s="1"/>
      <c r="K148" s="1"/>
      <c r="L148" s="1"/>
      <c r="M148" s="2">
        <f t="shared" si="13"/>
        <v>0</v>
      </c>
      <c r="N148" s="2">
        <f t="shared" si="12"/>
        <v>0</v>
      </c>
      <c r="O148" s="2">
        <f t="shared" si="8"/>
        <v>0</v>
      </c>
      <c r="P148" s="45">
        <f t="shared" si="10"/>
        <v>0</v>
      </c>
    </row>
    <row r="149" spans="1:16" x14ac:dyDescent="0.25">
      <c r="A149" s="11"/>
      <c r="B149" s="33"/>
      <c r="C149" s="1"/>
      <c r="D149" s="1"/>
      <c r="E149" s="1"/>
      <c r="F149" s="12"/>
      <c r="G149" s="12"/>
      <c r="H149" s="2">
        <f t="shared" si="11"/>
        <v>6</v>
      </c>
      <c r="I149" s="2"/>
      <c r="J149" s="1"/>
      <c r="K149" s="1"/>
      <c r="L149" s="1"/>
      <c r="M149" s="2">
        <f t="shared" si="13"/>
        <v>0</v>
      </c>
      <c r="N149" s="2">
        <f t="shared" si="12"/>
        <v>0</v>
      </c>
      <c r="O149" s="2">
        <f t="shared" si="8"/>
        <v>0</v>
      </c>
      <c r="P149" s="45">
        <f t="shared" si="10"/>
        <v>0</v>
      </c>
    </row>
    <row r="150" spans="1:16" x14ac:dyDescent="0.25">
      <c r="A150" s="11"/>
      <c r="B150" s="33"/>
      <c r="C150" s="1"/>
      <c r="D150" s="1"/>
      <c r="E150" s="1"/>
      <c r="F150" s="12"/>
      <c r="G150" s="12"/>
      <c r="H150" s="2">
        <f t="shared" si="11"/>
        <v>6</v>
      </c>
      <c r="I150" s="2"/>
      <c r="J150" s="1"/>
      <c r="K150" s="1"/>
      <c r="L150" s="1"/>
      <c r="M150" s="2">
        <f t="shared" si="13"/>
        <v>0</v>
      </c>
      <c r="N150" s="2">
        <f t="shared" si="12"/>
        <v>0</v>
      </c>
      <c r="O150" s="2">
        <f t="shared" si="8"/>
        <v>0</v>
      </c>
      <c r="P150" s="45">
        <f t="shared" si="10"/>
        <v>0</v>
      </c>
    </row>
    <row r="151" spans="1:16" x14ac:dyDescent="0.25">
      <c r="A151" s="11"/>
      <c r="B151" s="33"/>
      <c r="C151" s="1"/>
      <c r="D151" s="1"/>
      <c r="E151" s="1"/>
      <c r="F151" s="12"/>
      <c r="G151" s="12"/>
      <c r="H151" s="2">
        <f t="shared" si="11"/>
        <v>6</v>
      </c>
      <c r="I151" s="2"/>
      <c r="J151" s="1"/>
      <c r="K151" s="1"/>
      <c r="L151" s="1"/>
      <c r="M151" s="2">
        <f t="shared" si="13"/>
        <v>0</v>
      </c>
      <c r="N151" s="2">
        <f t="shared" si="12"/>
        <v>0</v>
      </c>
      <c r="O151" s="2">
        <f t="shared" si="8"/>
        <v>0</v>
      </c>
      <c r="P151" s="45">
        <f t="shared" si="10"/>
        <v>0</v>
      </c>
    </row>
    <row r="152" spans="1:16" x14ac:dyDescent="0.25">
      <c r="A152" s="11"/>
      <c r="B152" s="33"/>
      <c r="C152" s="1"/>
      <c r="D152" s="1"/>
      <c r="E152" s="1"/>
      <c r="F152" s="12"/>
      <c r="G152" s="12"/>
      <c r="H152" s="2">
        <f t="shared" si="11"/>
        <v>6</v>
      </c>
      <c r="I152" s="2"/>
      <c r="J152" s="1"/>
      <c r="K152" s="1"/>
      <c r="L152" s="1"/>
      <c r="M152" s="2">
        <f t="shared" si="13"/>
        <v>0</v>
      </c>
      <c r="N152" s="2">
        <f t="shared" si="12"/>
        <v>0</v>
      </c>
      <c r="O152" s="2">
        <f t="shared" si="8"/>
        <v>0</v>
      </c>
      <c r="P152" s="45">
        <f t="shared" si="10"/>
        <v>0</v>
      </c>
    </row>
    <row r="153" spans="1:16" x14ac:dyDescent="0.25">
      <c r="A153" s="11"/>
      <c r="B153" s="33"/>
      <c r="C153" s="1"/>
      <c r="D153" s="1"/>
      <c r="E153" s="1"/>
      <c r="F153" s="12"/>
      <c r="G153" s="28"/>
      <c r="H153" s="2">
        <f t="shared" si="11"/>
        <v>6</v>
      </c>
      <c r="I153" s="2"/>
      <c r="J153" s="1"/>
      <c r="K153" s="1"/>
      <c r="L153" s="1"/>
      <c r="M153" s="2">
        <f t="shared" si="13"/>
        <v>0</v>
      </c>
      <c r="N153" s="2">
        <f t="shared" si="12"/>
        <v>0</v>
      </c>
      <c r="O153" s="2">
        <f t="shared" si="8"/>
        <v>0</v>
      </c>
      <c r="P153" s="45">
        <f t="shared" ref="P153:P184" si="14">M150-N150-G151</f>
        <v>0</v>
      </c>
    </row>
    <row r="154" spans="1:16" x14ac:dyDescent="0.25">
      <c r="A154" s="11"/>
      <c r="B154" s="33"/>
      <c r="C154" s="1"/>
      <c r="D154" s="1"/>
      <c r="E154" s="1"/>
      <c r="F154" s="12"/>
      <c r="G154" s="28"/>
      <c r="H154" s="2">
        <f t="shared" si="11"/>
        <v>6</v>
      </c>
      <c r="I154" s="2"/>
      <c r="J154" s="1"/>
      <c r="K154" s="1"/>
      <c r="L154" s="1"/>
      <c r="M154" s="2">
        <f t="shared" si="13"/>
        <v>0</v>
      </c>
      <c r="N154" s="2">
        <f t="shared" si="12"/>
        <v>0</v>
      </c>
      <c r="O154" s="2">
        <f t="shared" si="8"/>
        <v>0</v>
      </c>
      <c r="P154" s="45">
        <f t="shared" si="14"/>
        <v>0</v>
      </c>
    </row>
    <row r="155" spans="1:16" s="24" customFormat="1" x14ac:dyDescent="0.25">
      <c r="A155" s="20"/>
      <c r="B155" s="35"/>
      <c r="C155" s="21"/>
      <c r="D155" s="21"/>
      <c r="E155" s="21"/>
      <c r="F155" s="22"/>
      <c r="G155" s="22"/>
      <c r="H155" s="23">
        <f t="shared" si="11"/>
        <v>6</v>
      </c>
      <c r="I155" s="23"/>
      <c r="J155" s="21"/>
      <c r="K155" s="21"/>
      <c r="L155" s="21"/>
      <c r="M155" s="23">
        <f t="shared" si="13"/>
        <v>0</v>
      </c>
      <c r="N155" s="23">
        <f t="shared" si="12"/>
        <v>0</v>
      </c>
      <c r="O155" s="23">
        <f t="shared" si="8"/>
        <v>0</v>
      </c>
      <c r="P155" s="45">
        <f t="shared" si="14"/>
        <v>0</v>
      </c>
    </row>
    <row r="156" spans="1:16" x14ac:dyDescent="0.25">
      <c r="A156" s="11"/>
      <c r="B156" s="33"/>
      <c r="C156" s="1"/>
      <c r="D156" s="1"/>
      <c r="E156" s="1"/>
      <c r="F156" s="12"/>
      <c r="G156" s="28"/>
      <c r="H156" s="2">
        <f t="shared" si="11"/>
        <v>6</v>
      </c>
      <c r="I156" s="2"/>
      <c r="J156" s="1"/>
      <c r="K156" s="1"/>
      <c r="L156" s="1"/>
      <c r="M156" s="2">
        <f t="shared" si="13"/>
        <v>0</v>
      </c>
      <c r="N156" s="2">
        <f t="shared" si="12"/>
        <v>0</v>
      </c>
      <c r="O156" s="2">
        <f t="shared" si="8"/>
        <v>0</v>
      </c>
      <c r="P156" s="45">
        <f t="shared" si="14"/>
        <v>0</v>
      </c>
    </row>
    <row r="157" spans="1:16" x14ac:dyDescent="0.25">
      <c r="A157" s="11"/>
      <c r="B157" s="33"/>
      <c r="C157" s="1"/>
      <c r="D157" s="1"/>
      <c r="E157" s="1"/>
      <c r="F157" s="12"/>
      <c r="G157" s="28"/>
      <c r="H157" s="2">
        <f t="shared" si="11"/>
        <v>6</v>
      </c>
      <c r="I157" s="2"/>
      <c r="J157" s="1"/>
      <c r="K157" s="1"/>
      <c r="L157" s="1"/>
      <c r="M157" s="2">
        <f t="shared" si="13"/>
        <v>0</v>
      </c>
      <c r="N157" s="2">
        <f t="shared" si="12"/>
        <v>0</v>
      </c>
      <c r="O157" s="2">
        <f t="shared" si="8"/>
        <v>0</v>
      </c>
      <c r="P157" s="45">
        <f t="shared" si="14"/>
        <v>0</v>
      </c>
    </row>
    <row r="158" spans="1:16" x14ac:dyDescent="0.25">
      <c r="A158" s="11"/>
      <c r="B158" s="33"/>
      <c r="C158" s="1"/>
      <c r="D158" s="1"/>
      <c r="E158" s="1"/>
      <c r="F158" s="12"/>
      <c r="G158" s="28"/>
      <c r="H158" s="2">
        <f t="shared" si="11"/>
        <v>6</v>
      </c>
      <c r="I158" s="2"/>
      <c r="J158" s="1"/>
      <c r="K158" s="1"/>
      <c r="L158" s="1"/>
      <c r="M158" s="2">
        <f t="shared" si="13"/>
        <v>0</v>
      </c>
      <c r="N158" s="2">
        <f t="shared" si="12"/>
        <v>0</v>
      </c>
      <c r="O158" s="2">
        <f t="shared" si="8"/>
        <v>0</v>
      </c>
      <c r="P158" s="45">
        <f t="shared" si="14"/>
        <v>0</v>
      </c>
    </row>
    <row r="159" spans="1:16" x14ac:dyDescent="0.25">
      <c r="A159" s="11"/>
      <c r="B159" s="33"/>
      <c r="C159" s="1"/>
      <c r="D159" s="1"/>
      <c r="E159" s="1"/>
      <c r="F159" s="12"/>
      <c r="G159" s="28"/>
      <c r="H159" s="2">
        <f t="shared" si="11"/>
        <v>6</v>
      </c>
      <c r="I159" s="2"/>
      <c r="J159" s="1"/>
      <c r="K159" s="1"/>
      <c r="L159" s="1"/>
      <c r="M159" s="2">
        <f t="shared" si="13"/>
        <v>0</v>
      </c>
      <c r="N159" s="2">
        <f t="shared" si="12"/>
        <v>0</v>
      </c>
      <c r="O159" s="2">
        <f t="shared" si="8"/>
        <v>0</v>
      </c>
      <c r="P159" s="45">
        <f t="shared" si="14"/>
        <v>0</v>
      </c>
    </row>
    <row r="160" spans="1:16" x14ac:dyDescent="0.25">
      <c r="A160" s="11"/>
      <c r="B160" s="33"/>
      <c r="C160" s="1"/>
      <c r="D160" s="1"/>
      <c r="E160" s="1"/>
      <c r="F160" s="12"/>
      <c r="G160" s="28"/>
      <c r="H160" s="2">
        <f t="shared" si="11"/>
        <v>6</v>
      </c>
      <c r="I160" s="2"/>
      <c r="J160" s="1"/>
      <c r="K160" s="1"/>
      <c r="L160" s="1"/>
      <c r="M160" s="2">
        <f t="shared" si="13"/>
        <v>0</v>
      </c>
      <c r="N160" s="2">
        <f t="shared" si="12"/>
        <v>0</v>
      </c>
      <c r="O160" s="2">
        <f t="shared" si="8"/>
        <v>0</v>
      </c>
      <c r="P160" s="45">
        <f t="shared" si="14"/>
        <v>0</v>
      </c>
    </row>
    <row r="161" spans="1:16" x14ac:dyDescent="0.25">
      <c r="A161" s="11"/>
      <c r="B161" s="33"/>
      <c r="C161" s="1"/>
      <c r="D161" s="1"/>
      <c r="E161" s="1"/>
      <c r="F161" s="12"/>
      <c r="G161" s="28"/>
      <c r="H161" s="2">
        <f t="shared" si="11"/>
        <v>6</v>
      </c>
      <c r="I161" s="2"/>
      <c r="J161" s="1"/>
      <c r="K161" s="1"/>
      <c r="L161" s="1"/>
      <c r="M161" s="2">
        <f t="shared" si="13"/>
        <v>0</v>
      </c>
      <c r="N161" s="2">
        <f t="shared" si="12"/>
        <v>0</v>
      </c>
      <c r="O161" s="2">
        <f t="shared" ref="O161:O225" si="15">M161</f>
        <v>0</v>
      </c>
      <c r="P161" s="45">
        <f t="shared" si="14"/>
        <v>0</v>
      </c>
    </row>
    <row r="162" spans="1:16" x14ac:dyDescent="0.25">
      <c r="A162" s="11"/>
      <c r="B162" s="33"/>
      <c r="C162" s="1"/>
      <c r="D162" s="1"/>
      <c r="E162" s="1"/>
      <c r="F162" s="12"/>
      <c r="G162" s="28"/>
      <c r="H162" s="2">
        <f t="shared" si="11"/>
        <v>6</v>
      </c>
      <c r="I162" s="2"/>
      <c r="J162" s="1"/>
      <c r="K162" s="1"/>
      <c r="L162" s="1"/>
      <c r="M162" s="2">
        <f t="shared" si="13"/>
        <v>0</v>
      </c>
      <c r="N162" s="2">
        <f t="shared" si="12"/>
        <v>0</v>
      </c>
      <c r="O162" s="2">
        <f t="shared" si="15"/>
        <v>0</v>
      </c>
      <c r="P162" s="45">
        <f t="shared" si="14"/>
        <v>0</v>
      </c>
    </row>
    <row r="163" spans="1:16" x14ac:dyDescent="0.25">
      <c r="A163" s="11"/>
      <c r="B163" s="33"/>
      <c r="C163" s="1"/>
      <c r="D163" s="1"/>
      <c r="E163" s="1"/>
      <c r="F163" s="12"/>
      <c r="G163" s="28"/>
      <c r="H163" s="2">
        <f t="shared" si="11"/>
        <v>6</v>
      </c>
      <c r="I163" s="2"/>
      <c r="J163" s="1"/>
      <c r="K163" s="1"/>
      <c r="L163" s="1"/>
      <c r="M163" s="2">
        <f t="shared" si="13"/>
        <v>0</v>
      </c>
      <c r="N163" s="2">
        <f t="shared" si="12"/>
        <v>0</v>
      </c>
      <c r="O163" s="2">
        <f t="shared" si="15"/>
        <v>0</v>
      </c>
      <c r="P163" s="45">
        <f t="shared" si="14"/>
        <v>0</v>
      </c>
    </row>
    <row r="164" spans="1:16" x14ac:dyDescent="0.25">
      <c r="A164" s="11"/>
      <c r="B164" s="33"/>
      <c r="C164" s="1"/>
      <c r="D164" s="1"/>
      <c r="E164" s="1"/>
      <c r="F164" s="12"/>
      <c r="G164" s="28"/>
      <c r="H164" s="2">
        <f t="shared" si="11"/>
        <v>6</v>
      </c>
      <c r="I164" s="2"/>
      <c r="J164" s="1"/>
      <c r="K164" s="1"/>
      <c r="L164" s="1"/>
      <c r="M164" s="2">
        <f t="shared" si="13"/>
        <v>0</v>
      </c>
      <c r="N164" s="2">
        <f t="shared" si="12"/>
        <v>0</v>
      </c>
      <c r="O164" s="2">
        <f t="shared" si="15"/>
        <v>0</v>
      </c>
      <c r="P164" s="45">
        <f t="shared" si="14"/>
        <v>0</v>
      </c>
    </row>
    <row r="165" spans="1:16" x14ac:dyDescent="0.25">
      <c r="A165" s="11"/>
      <c r="B165" s="33"/>
      <c r="C165" s="1"/>
      <c r="D165" s="1"/>
      <c r="E165" s="1"/>
      <c r="F165" s="12"/>
      <c r="G165" s="28"/>
      <c r="H165" s="2">
        <f t="shared" si="11"/>
        <v>6</v>
      </c>
      <c r="I165" s="2"/>
      <c r="J165" s="1"/>
      <c r="K165" s="1"/>
      <c r="L165" s="1"/>
      <c r="M165" s="2">
        <f t="shared" si="13"/>
        <v>0</v>
      </c>
      <c r="N165" s="2">
        <f t="shared" si="12"/>
        <v>0</v>
      </c>
      <c r="O165" s="2">
        <f t="shared" si="15"/>
        <v>0</v>
      </c>
      <c r="P165" s="45">
        <f t="shared" si="14"/>
        <v>0</v>
      </c>
    </row>
    <row r="166" spans="1:16" x14ac:dyDescent="0.25">
      <c r="A166" s="11"/>
      <c r="B166" s="33"/>
      <c r="C166" s="1"/>
      <c r="D166" s="1"/>
      <c r="E166" s="1"/>
      <c r="F166" s="12"/>
      <c r="G166" s="28"/>
      <c r="H166" s="2">
        <f t="shared" si="11"/>
        <v>6</v>
      </c>
      <c r="I166" s="2"/>
      <c r="J166" s="1"/>
      <c r="K166" s="1"/>
      <c r="L166" s="1"/>
      <c r="M166" s="2">
        <f t="shared" si="13"/>
        <v>0</v>
      </c>
      <c r="N166" s="2">
        <f t="shared" si="12"/>
        <v>0</v>
      </c>
      <c r="O166" s="2">
        <f t="shared" si="15"/>
        <v>0</v>
      </c>
      <c r="P166" s="45">
        <f t="shared" si="14"/>
        <v>0</v>
      </c>
    </row>
    <row r="167" spans="1:16" x14ac:dyDescent="0.25">
      <c r="A167" s="11"/>
      <c r="B167" s="33"/>
      <c r="C167" s="1"/>
      <c r="D167" s="1"/>
      <c r="E167" s="1"/>
      <c r="F167" s="12"/>
      <c r="G167" s="28"/>
      <c r="H167" s="2">
        <f t="shared" si="11"/>
        <v>6</v>
      </c>
      <c r="I167" s="2"/>
      <c r="J167" s="1"/>
      <c r="K167" s="1"/>
      <c r="L167" s="1"/>
      <c r="M167" s="2">
        <f t="shared" si="13"/>
        <v>0</v>
      </c>
      <c r="N167" s="2">
        <f t="shared" si="12"/>
        <v>0</v>
      </c>
      <c r="O167" s="2">
        <f t="shared" si="15"/>
        <v>0</v>
      </c>
      <c r="P167" s="45">
        <f t="shared" si="14"/>
        <v>0</v>
      </c>
    </row>
    <row r="168" spans="1:16" x14ac:dyDescent="0.25">
      <c r="A168" s="11"/>
      <c r="B168" s="33"/>
      <c r="C168" s="1"/>
      <c r="D168" s="1"/>
      <c r="E168" s="1"/>
      <c r="F168" s="12"/>
      <c r="G168" s="28"/>
      <c r="H168" s="2">
        <f t="shared" si="11"/>
        <v>6</v>
      </c>
      <c r="I168" s="2"/>
      <c r="J168" s="1"/>
      <c r="K168" s="1"/>
      <c r="L168" s="1"/>
      <c r="M168" s="2">
        <f t="shared" si="13"/>
        <v>0</v>
      </c>
      <c r="N168" s="2">
        <f t="shared" si="12"/>
        <v>0</v>
      </c>
      <c r="O168" s="2">
        <f t="shared" si="15"/>
        <v>0</v>
      </c>
      <c r="P168" s="45">
        <f t="shared" si="14"/>
        <v>0</v>
      </c>
    </row>
    <row r="169" spans="1:16" x14ac:dyDescent="0.25">
      <c r="A169" s="11"/>
      <c r="B169" s="33"/>
      <c r="C169" s="1"/>
      <c r="D169" s="1"/>
      <c r="E169" s="1"/>
      <c r="F169" s="12"/>
      <c r="G169" s="28"/>
      <c r="H169" s="29">
        <f t="shared" si="11"/>
        <v>6</v>
      </c>
      <c r="I169" s="2"/>
      <c r="J169" s="1"/>
      <c r="K169" s="1"/>
      <c r="L169" s="1"/>
      <c r="M169" s="2">
        <f t="shared" si="13"/>
        <v>0</v>
      </c>
      <c r="N169" s="2">
        <f t="shared" si="12"/>
        <v>0</v>
      </c>
      <c r="O169" s="2">
        <f t="shared" si="15"/>
        <v>0</v>
      </c>
      <c r="P169" s="45">
        <f t="shared" si="14"/>
        <v>0</v>
      </c>
    </row>
    <row r="170" spans="1:16" x14ac:dyDescent="0.25">
      <c r="A170" s="11"/>
      <c r="B170" s="33"/>
      <c r="C170" s="1"/>
      <c r="D170" s="1"/>
      <c r="E170" s="1"/>
      <c r="F170" s="12"/>
      <c r="G170" s="28"/>
      <c r="H170" s="2">
        <f t="shared" si="11"/>
        <v>6</v>
      </c>
      <c r="I170" s="2"/>
      <c r="J170" s="1"/>
      <c r="K170" s="1"/>
      <c r="L170" s="1"/>
      <c r="M170" s="2">
        <f t="shared" si="13"/>
        <v>0</v>
      </c>
      <c r="N170" s="2">
        <f t="shared" si="12"/>
        <v>0</v>
      </c>
      <c r="O170" s="2">
        <f t="shared" si="15"/>
        <v>0</v>
      </c>
      <c r="P170" s="45">
        <f t="shared" si="14"/>
        <v>0</v>
      </c>
    </row>
    <row r="171" spans="1:16" x14ac:dyDescent="0.25">
      <c r="A171" s="11"/>
      <c r="B171" s="33"/>
      <c r="C171" s="1"/>
      <c r="D171" s="1"/>
      <c r="E171" s="1"/>
      <c r="F171" s="12"/>
      <c r="G171" s="28"/>
      <c r="H171" s="2">
        <f t="shared" si="11"/>
        <v>6</v>
      </c>
      <c r="I171" s="2"/>
      <c r="J171" s="1"/>
      <c r="K171" s="1"/>
      <c r="L171" s="1"/>
      <c r="M171" s="2">
        <f t="shared" si="13"/>
        <v>0</v>
      </c>
      <c r="N171" s="2">
        <f t="shared" si="12"/>
        <v>0</v>
      </c>
      <c r="O171" s="2">
        <f t="shared" si="15"/>
        <v>0</v>
      </c>
      <c r="P171" s="45">
        <f t="shared" si="14"/>
        <v>0</v>
      </c>
    </row>
    <row r="172" spans="1:16" x14ac:dyDescent="0.25">
      <c r="A172" s="11"/>
      <c r="B172" s="33"/>
      <c r="C172" s="1"/>
      <c r="D172" s="1"/>
      <c r="E172" s="1"/>
      <c r="F172" s="12"/>
      <c r="G172" s="28"/>
      <c r="H172" s="2">
        <f t="shared" si="11"/>
        <v>6</v>
      </c>
      <c r="I172" s="2"/>
      <c r="J172" s="1"/>
      <c r="K172" s="1"/>
      <c r="L172" s="1"/>
      <c r="M172" s="2">
        <f t="shared" si="13"/>
        <v>0</v>
      </c>
      <c r="N172" s="2">
        <f t="shared" ref="N172:N203" si="16">I172-G172</f>
        <v>0</v>
      </c>
      <c r="O172" s="2">
        <f t="shared" si="15"/>
        <v>0</v>
      </c>
      <c r="P172" s="45">
        <f t="shared" si="14"/>
        <v>0</v>
      </c>
    </row>
    <row r="173" spans="1:16" x14ac:dyDescent="0.25">
      <c r="A173" s="11"/>
      <c r="B173" s="33"/>
      <c r="C173" s="1"/>
      <c r="D173" s="1"/>
      <c r="E173" s="1"/>
      <c r="F173" s="12"/>
      <c r="G173" s="28"/>
      <c r="H173" s="2">
        <f t="shared" si="11"/>
        <v>6</v>
      </c>
      <c r="I173" s="2"/>
      <c r="J173" s="1"/>
      <c r="K173" s="1"/>
      <c r="L173" s="1"/>
      <c r="M173" s="2">
        <f t="shared" si="13"/>
        <v>0</v>
      </c>
      <c r="N173" s="2">
        <f t="shared" si="16"/>
        <v>0</v>
      </c>
      <c r="O173" s="2">
        <f t="shared" si="15"/>
        <v>0</v>
      </c>
      <c r="P173" s="45">
        <f t="shared" si="14"/>
        <v>0</v>
      </c>
    </row>
    <row r="174" spans="1:16" x14ac:dyDescent="0.25">
      <c r="A174" s="11"/>
      <c r="B174" s="33"/>
      <c r="C174" s="1"/>
      <c r="D174" s="1"/>
      <c r="E174" s="1"/>
      <c r="F174" s="12"/>
      <c r="G174" s="28"/>
      <c r="H174" s="2">
        <f t="shared" si="11"/>
        <v>6</v>
      </c>
      <c r="I174" s="2"/>
      <c r="J174" s="1"/>
      <c r="K174" s="1"/>
      <c r="L174" s="1"/>
      <c r="M174" s="2">
        <f t="shared" si="13"/>
        <v>0</v>
      </c>
      <c r="N174" s="2">
        <f t="shared" si="16"/>
        <v>0</v>
      </c>
      <c r="O174" s="2">
        <f t="shared" si="15"/>
        <v>0</v>
      </c>
      <c r="P174" s="45">
        <f t="shared" si="14"/>
        <v>0</v>
      </c>
    </row>
    <row r="175" spans="1:16" x14ac:dyDescent="0.25">
      <c r="A175" s="11"/>
      <c r="B175" s="33"/>
      <c r="C175" s="1"/>
      <c r="D175" s="1"/>
      <c r="E175" s="1"/>
      <c r="F175" s="12"/>
      <c r="G175" s="28"/>
      <c r="H175" s="2">
        <f t="shared" si="11"/>
        <v>6</v>
      </c>
      <c r="I175" s="2"/>
      <c r="J175" s="1"/>
      <c r="K175" s="1"/>
      <c r="L175" s="1"/>
      <c r="M175" s="2">
        <f t="shared" si="13"/>
        <v>0</v>
      </c>
      <c r="N175" s="2">
        <f t="shared" si="16"/>
        <v>0</v>
      </c>
      <c r="O175" s="2">
        <f t="shared" si="15"/>
        <v>0</v>
      </c>
      <c r="P175" s="45">
        <f t="shared" si="14"/>
        <v>0</v>
      </c>
    </row>
    <row r="176" spans="1:16" x14ac:dyDescent="0.25">
      <c r="A176" s="11"/>
      <c r="B176" s="33"/>
      <c r="C176" s="1"/>
      <c r="D176" s="1"/>
      <c r="E176" s="1"/>
      <c r="F176" s="12"/>
      <c r="G176" s="28"/>
      <c r="H176" s="2">
        <f t="shared" si="11"/>
        <v>6</v>
      </c>
      <c r="I176" s="2"/>
      <c r="J176" s="1"/>
      <c r="K176" s="1"/>
      <c r="L176" s="1"/>
      <c r="M176" s="2">
        <f t="shared" si="13"/>
        <v>0</v>
      </c>
      <c r="N176" s="2">
        <f t="shared" si="16"/>
        <v>0</v>
      </c>
      <c r="O176" s="2">
        <f t="shared" si="15"/>
        <v>0</v>
      </c>
      <c r="P176" s="45">
        <f t="shared" si="14"/>
        <v>0</v>
      </c>
    </row>
    <row r="177" spans="1:16" x14ac:dyDescent="0.25">
      <c r="A177" s="11"/>
      <c r="B177" s="33"/>
      <c r="C177" s="1"/>
      <c r="D177" s="1"/>
      <c r="E177" s="1"/>
      <c r="F177" s="12"/>
      <c r="G177" s="28"/>
      <c r="H177" s="2">
        <f t="shared" si="11"/>
        <v>6</v>
      </c>
      <c r="I177" s="2"/>
      <c r="J177" s="1"/>
      <c r="K177" s="1"/>
      <c r="L177" s="1"/>
      <c r="M177" s="2">
        <f t="shared" si="13"/>
        <v>0</v>
      </c>
      <c r="N177" s="2">
        <f t="shared" si="16"/>
        <v>0</v>
      </c>
      <c r="O177" s="2">
        <f t="shared" si="15"/>
        <v>0</v>
      </c>
      <c r="P177" s="45">
        <f t="shared" si="14"/>
        <v>0</v>
      </c>
    </row>
    <row r="178" spans="1:16" x14ac:dyDescent="0.25">
      <c r="A178" s="11"/>
      <c r="B178" s="33"/>
      <c r="C178" s="1"/>
      <c r="D178" s="1"/>
      <c r="E178" s="1"/>
      <c r="F178" s="12"/>
      <c r="G178" s="28"/>
      <c r="H178" s="2">
        <f t="shared" si="11"/>
        <v>6</v>
      </c>
      <c r="I178" s="2"/>
      <c r="J178" s="1"/>
      <c r="K178" s="1"/>
      <c r="L178" s="1"/>
      <c r="M178" s="2">
        <f t="shared" si="13"/>
        <v>0</v>
      </c>
      <c r="N178" s="2">
        <f t="shared" si="16"/>
        <v>0</v>
      </c>
      <c r="O178" s="2">
        <f t="shared" si="15"/>
        <v>0</v>
      </c>
      <c r="P178" s="45">
        <f t="shared" si="14"/>
        <v>0</v>
      </c>
    </row>
    <row r="179" spans="1:16" x14ac:dyDescent="0.25">
      <c r="A179" s="11"/>
      <c r="B179" s="33"/>
      <c r="C179" s="1"/>
      <c r="D179" s="1"/>
      <c r="E179" s="1"/>
      <c r="F179" s="12"/>
      <c r="G179" s="28"/>
      <c r="H179" s="2">
        <f t="shared" si="11"/>
        <v>6</v>
      </c>
      <c r="I179" s="2"/>
      <c r="J179" s="1"/>
      <c r="K179" s="1"/>
      <c r="L179" s="1"/>
      <c r="M179" s="2">
        <f t="shared" si="13"/>
        <v>0</v>
      </c>
      <c r="N179" s="2">
        <f t="shared" si="16"/>
        <v>0</v>
      </c>
      <c r="O179" s="2">
        <f t="shared" si="15"/>
        <v>0</v>
      </c>
      <c r="P179" s="45">
        <f t="shared" si="14"/>
        <v>0</v>
      </c>
    </row>
    <row r="180" spans="1:16" x14ac:dyDescent="0.25">
      <c r="A180" s="11"/>
      <c r="B180" s="33"/>
      <c r="C180" s="1"/>
      <c r="D180" s="1"/>
      <c r="E180" s="1"/>
      <c r="F180" s="12"/>
      <c r="G180" s="28"/>
      <c r="H180" s="2">
        <f t="shared" si="11"/>
        <v>6</v>
      </c>
      <c r="I180" s="2"/>
      <c r="J180" s="1"/>
      <c r="K180" s="1"/>
      <c r="L180" s="1"/>
      <c r="M180" s="2">
        <f t="shared" si="13"/>
        <v>0</v>
      </c>
      <c r="N180" s="2">
        <f t="shared" si="16"/>
        <v>0</v>
      </c>
      <c r="O180" s="2">
        <f t="shared" si="15"/>
        <v>0</v>
      </c>
      <c r="P180" s="45">
        <f t="shared" si="14"/>
        <v>0</v>
      </c>
    </row>
    <row r="181" spans="1:16" x14ac:dyDescent="0.25">
      <c r="A181" s="11"/>
      <c r="B181" s="33"/>
      <c r="C181" s="1"/>
      <c r="D181" s="1"/>
      <c r="E181" s="1"/>
      <c r="F181" s="12"/>
      <c r="G181" s="28"/>
      <c r="H181" s="2">
        <f t="shared" si="11"/>
        <v>6</v>
      </c>
      <c r="I181" s="2"/>
      <c r="J181" s="1"/>
      <c r="K181" s="1"/>
      <c r="L181" s="1"/>
      <c r="M181" s="2">
        <f t="shared" si="13"/>
        <v>0</v>
      </c>
      <c r="N181" s="2">
        <f t="shared" si="16"/>
        <v>0</v>
      </c>
      <c r="O181" s="2">
        <f t="shared" si="15"/>
        <v>0</v>
      </c>
      <c r="P181" s="45">
        <f t="shared" si="14"/>
        <v>0</v>
      </c>
    </row>
    <row r="182" spans="1:16" x14ac:dyDescent="0.25">
      <c r="A182" s="11"/>
      <c r="B182" s="33"/>
      <c r="C182" s="1"/>
      <c r="D182" s="1"/>
      <c r="E182" s="1"/>
      <c r="F182" s="12"/>
      <c r="G182" s="28"/>
      <c r="H182" s="2">
        <f t="shared" si="11"/>
        <v>6</v>
      </c>
      <c r="I182" s="2"/>
      <c r="J182" s="1"/>
      <c r="K182" s="1"/>
      <c r="L182" s="1"/>
      <c r="M182" s="2">
        <f t="shared" si="13"/>
        <v>0</v>
      </c>
      <c r="N182" s="2">
        <f t="shared" si="16"/>
        <v>0</v>
      </c>
      <c r="O182" s="2">
        <f t="shared" si="15"/>
        <v>0</v>
      </c>
      <c r="P182" s="45">
        <f t="shared" si="14"/>
        <v>0</v>
      </c>
    </row>
    <row r="183" spans="1:16" x14ac:dyDescent="0.25">
      <c r="A183" s="11"/>
      <c r="B183" s="33"/>
      <c r="C183" s="1"/>
      <c r="D183" s="1"/>
      <c r="E183" s="1"/>
      <c r="F183" s="12"/>
      <c r="G183" s="28"/>
      <c r="H183" s="2">
        <f t="shared" si="11"/>
        <v>6</v>
      </c>
      <c r="I183" s="2"/>
      <c r="J183" s="1"/>
      <c r="K183" s="1"/>
      <c r="L183" s="1"/>
      <c r="M183" s="2">
        <f t="shared" si="13"/>
        <v>0</v>
      </c>
      <c r="N183" s="2">
        <f t="shared" si="16"/>
        <v>0</v>
      </c>
      <c r="O183" s="2">
        <f t="shared" si="15"/>
        <v>0</v>
      </c>
      <c r="P183" s="45">
        <f t="shared" si="14"/>
        <v>0</v>
      </c>
    </row>
    <row r="184" spans="1:16" x14ac:dyDescent="0.25">
      <c r="A184" s="11"/>
      <c r="B184" s="33"/>
      <c r="C184" s="1"/>
      <c r="D184" s="1"/>
      <c r="E184" s="1"/>
      <c r="F184" s="12"/>
      <c r="G184" s="28"/>
      <c r="H184" s="2">
        <f t="shared" si="11"/>
        <v>6</v>
      </c>
      <c r="I184" s="2"/>
      <c r="J184" s="1"/>
      <c r="K184" s="1"/>
      <c r="L184" s="1"/>
      <c r="M184" s="2">
        <f t="shared" si="13"/>
        <v>0</v>
      </c>
      <c r="N184" s="2">
        <f t="shared" si="16"/>
        <v>0</v>
      </c>
      <c r="O184" s="2">
        <f t="shared" si="15"/>
        <v>0</v>
      </c>
      <c r="P184" s="45">
        <f t="shared" si="14"/>
        <v>0</v>
      </c>
    </row>
    <row r="185" spans="1:16" x14ac:dyDescent="0.25">
      <c r="A185" s="11"/>
      <c r="B185" s="33"/>
      <c r="C185" s="1"/>
      <c r="D185" s="1"/>
      <c r="E185" s="1"/>
      <c r="F185" s="12"/>
      <c r="G185" s="28"/>
      <c r="H185" s="2">
        <f t="shared" si="11"/>
        <v>6</v>
      </c>
      <c r="I185" s="2"/>
      <c r="J185" s="1"/>
      <c r="K185" s="1"/>
      <c r="L185" s="1"/>
      <c r="M185" s="2">
        <f t="shared" si="13"/>
        <v>0</v>
      </c>
      <c r="N185" s="2">
        <f t="shared" si="16"/>
        <v>0</v>
      </c>
      <c r="O185" s="2">
        <f t="shared" si="15"/>
        <v>0</v>
      </c>
      <c r="P185" s="45">
        <f t="shared" ref="P185:P216" si="17">M182-N182-G183</f>
        <v>0</v>
      </c>
    </row>
    <row r="186" spans="1:16" s="24" customFormat="1" x14ac:dyDescent="0.25">
      <c r="A186" s="20"/>
      <c r="B186" s="35"/>
      <c r="C186" s="21"/>
      <c r="D186" s="21"/>
      <c r="E186" s="21"/>
      <c r="F186" s="22"/>
      <c r="G186" s="22"/>
      <c r="H186" s="23">
        <f t="shared" si="11"/>
        <v>6</v>
      </c>
      <c r="I186" s="23"/>
      <c r="J186" s="21"/>
      <c r="K186" s="21"/>
      <c r="L186" s="21"/>
      <c r="M186" s="23">
        <f t="shared" si="13"/>
        <v>0</v>
      </c>
      <c r="N186" s="23">
        <f t="shared" si="16"/>
        <v>0</v>
      </c>
      <c r="O186" s="23">
        <f t="shared" si="15"/>
        <v>0</v>
      </c>
      <c r="P186" s="45">
        <f t="shared" si="17"/>
        <v>0</v>
      </c>
    </row>
    <row r="187" spans="1:16" s="41" customFormat="1" x14ac:dyDescent="0.25">
      <c r="A187" s="36"/>
      <c r="B187" s="37"/>
      <c r="C187" s="38"/>
      <c r="D187" s="38"/>
      <c r="E187" s="38"/>
      <c r="F187" s="39"/>
      <c r="G187" s="39"/>
      <c r="H187" s="40">
        <f t="shared" si="11"/>
        <v>6</v>
      </c>
      <c r="I187" s="40"/>
      <c r="J187" s="38"/>
      <c r="K187" s="38"/>
      <c r="L187" s="38"/>
      <c r="M187" s="40">
        <f t="shared" si="13"/>
        <v>0</v>
      </c>
      <c r="N187" s="40">
        <f t="shared" si="16"/>
        <v>0</v>
      </c>
      <c r="O187" s="40">
        <f t="shared" si="15"/>
        <v>0</v>
      </c>
      <c r="P187" s="45">
        <f t="shared" si="17"/>
        <v>0</v>
      </c>
    </row>
    <row r="188" spans="1:16" x14ac:dyDescent="0.25">
      <c r="A188" s="11"/>
      <c r="B188" s="33"/>
      <c r="C188" s="1"/>
      <c r="D188" s="1"/>
      <c r="E188" s="1"/>
      <c r="F188" s="12"/>
      <c r="G188" s="28"/>
      <c r="H188" s="2">
        <f t="shared" si="11"/>
        <v>6</v>
      </c>
      <c r="I188" s="2"/>
      <c r="J188" s="1"/>
      <c r="K188" s="1"/>
      <c r="L188" s="1"/>
      <c r="M188" s="2">
        <f t="shared" si="13"/>
        <v>0</v>
      </c>
      <c r="N188" s="2">
        <f t="shared" si="16"/>
        <v>0</v>
      </c>
      <c r="O188" s="2">
        <f t="shared" si="15"/>
        <v>0</v>
      </c>
      <c r="P188" s="45">
        <f t="shared" si="17"/>
        <v>0</v>
      </c>
    </row>
    <row r="189" spans="1:16" x14ac:dyDescent="0.25">
      <c r="A189" s="11"/>
      <c r="B189" s="33"/>
      <c r="C189" s="1"/>
      <c r="D189" s="1"/>
      <c r="E189" s="1"/>
      <c r="F189" s="12"/>
      <c r="G189" s="28"/>
      <c r="H189" s="2">
        <f t="shared" si="11"/>
        <v>6</v>
      </c>
      <c r="I189" s="2"/>
      <c r="J189" s="1"/>
      <c r="K189" s="1"/>
      <c r="L189" s="1"/>
      <c r="M189" s="2">
        <f t="shared" si="13"/>
        <v>0</v>
      </c>
      <c r="N189" s="2">
        <f t="shared" si="16"/>
        <v>0</v>
      </c>
      <c r="O189" s="2">
        <f t="shared" si="15"/>
        <v>0</v>
      </c>
      <c r="P189" s="45">
        <f t="shared" si="17"/>
        <v>0</v>
      </c>
    </row>
    <row r="190" spans="1:16" x14ac:dyDescent="0.25">
      <c r="A190" s="11"/>
      <c r="B190" s="33"/>
      <c r="C190" s="1"/>
      <c r="D190" s="1"/>
      <c r="E190" s="1"/>
      <c r="F190" s="12"/>
      <c r="G190" s="28"/>
      <c r="H190" s="2">
        <f t="shared" si="11"/>
        <v>6</v>
      </c>
      <c r="I190" s="2"/>
      <c r="J190" s="1"/>
      <c r="K190" s="1"/>
      <c r="L190" s="1"/>
      <c r="M190" s="2">
        <f t="shared" si="13"/>
        <v>0</v>
      </c>
      <c r="N190" s="2">
        <f t="shared" si="16"/>
        <v>0</v>
      </c>
      <c r="O190" s="2">
        <f t="shared" si="15"/>
        <v>0</v>
      </c>
      <c r="P190" s="45">
        <f t="shared" si="17"/>
        <v>0</v>
      </c>
    </row>
    <row r="191" spans="1:16" x14ac:dyDescent="0.25">
      <c r="A191" s="11"/>
      <c r="B191" s="33"/>
      <c r="C191" s="1"/>
      <c r="D191" s="1"/>
      <c r="E191" s="1"/>
      <c r="F191" s="12"/>
      <c r="G191" s="28"/>
      <c r="H191" s="2">
        <f t="shared" si="11"/>
        <v>6</v>
      </c>
      <c r="I191" s="2"/>
      <c r="J191" s="1"/>
      <c r="K191" s="1"/>
      <c r="L191" s="1"/>
      <c r="M191" s="2">
        <f t="shared" si="13"/>
        <v>0</v>
      </c>
      <c r="N191" s="2">
        <f t="shared" si="16"/>
        <v>0</v>
      </c>
      <c r="O191" s="2">
        <f t="shared" si="15"/>
        <v>0</v>
      </c>
      <c r="P191" s="45">
        <f t="shared" si="17"/>
        <v>0</v>
      </c>
    </row>
    <row r="192" spans="1:16" x14ac:dyDescent="0.25">
      <c r="A192" s="11"/>
      <c r="B192" s="33"/>
      <c r="C192" s="1"/>
      <c r="D192" s="1"/>
      <c r="E192" s="1"/>
      <c r="F192" s="12"/>
      <c r="G192" s="28"/>
      <c r="H192" s="2">
        <f t="shared" si="11"/>
        <v>6</v>
      </c>
      <c r="I192" s="2"/>
      <c r="J192" s="1"/>
      <c r="K192" s="1"/>
      <c r="L192" s="1"/>
      <c r="M192" s="2">
        <f t="shared" si="13"/>
        <v>0</v>
      </c>
      <c r="N192" s="2">
        <f t="shared" si="16"/>
        <v>0</v>
      </c>
      <c r="O192" s="2">
        <f t="shared" si="15"/>
        <v>0</v>
      </c>
      <c r="P192" s="45">
        <f t="shared" si="17"/>
        <v>0</v>
      </c>
    </row>
    <row r="193" spans="1:16" x14ac:dyDescent="0.25">
      <c r="A193" s="11"/>
      <c r="B193" s="33"/>
      <c r="C193" s="1"/>
      <c r="D193" s="1"/>
      <c r="E193" s="1"/>
      <c r="F193" s="12"/>
      <c r="G193" s="28"/>
      <c r="H193" s="2">
        <f t="shared" si="11"/>
        <v>6</v>
      </c>
      <c r="I193" s="2"/>
      <c r="J193" s="1"/>
      <c r="K193" s="1"/>
      <c r="L193" s="1"/>
      <c r="M193" s="2">
        <f t="shared" si="13"/>
        <v>0</v>
      </c>
      <c r="N193" s="2">
        <f t="shared" si="16"/>
        <v>0</v>
      </c>
      <c r="O193" s="2">
        <f t="shared" si="15"/>
        <v>0</v>
      </c>
      <c r="P193" s="45">
        <f t="shared" si="17"/>
        <v>0</v>
      </c>
    </row>
    <row r="194" spans="1:16" x14ac:dyDescent="0.25">
      <c r="A194" s="11"/>
      <c r="B194" s="33"/>
      <c r="C194" s="1"/>
      <c r="D194" s="1"/>
      <c r="E194" s="1"/>
      <c r="F194" s="12"/>
      <c r="G194" s="28"/>
      <c r="H194" s="2">
        <f t="shared" si="11"/>
        <v>6</v>
      </c>
      <c r="I194" s="2"/>
      <c r="J194" s="1"/>
      <c r="K194" s="1"/>
      <c r="L194" s="1"/>
      <c r="M194" s="2">
        <f t="shared" si="13"/>
        <v>0</v>
      </c>
      <c r="N194" s="2">
        <f t="shared" si="16"/>
        <v>0</v>
      </c>
      <c r="O194" s="2">
        <f t="shared" si="15"/>
        <v>0</v>
      </c>
      <c r="P194" s="45">
        <f t="shared" si="17"/>
        <v>0</v>
      </c>
    </row>
    <row r="195" spans="1:16" x14ac:dyDescent="0.25">
      <c r="A195" s="11"/>
      <c r="B195" s="33"/>
      <c r="C195" s="1"/>
      <c r="D195" s="1"/>
      <c r="E195" s="1"/>
      <c r="F195" s="12"/>
      <c r="G195" s="28"/>
      <c r="H195" s="2">
        <f t="shared" si="11"/>
        <v>6</v>
      </c>
      <c r="I195" s="2"/>
      <c r="J195" s="1"/>
      <c r="K195" s="1"/>
      <c r="L195" s="1"/>
      <c r="M195" s="2">
        <f t="shared" si="13"/>
        <v>0</v>
      </c>
      <c r="N195" s="2">
        <f t="shared" si="16"/>
        <v>0</v>
      </c>
      <c r="O195" s="2">
        <f t="shared" si="15"/>
        <v>0</v>
      </c>
      <c r="P195" s="45">
        <f t="shared" si="17"/>
        <v>0</v>
      </c>
    </row>
    <row r="196" spans="1:16" x14ac:dyDescent="0.25">
      <c r="A196" s="11"/>
      <c r="B196" s="33"/>
      <c r="C196" s="1"/>
      <c r="D196" s="1"/>
      <c r="E196" s="1"/>
      <c r="F196" s="12"/>
      <c r="G196" s="28"/>
      <c r="H196" s="2">
        <f t="shared" si="11"/>
        <v>6</v>
      </c>
      <c r="I196" s="2"/>
      <c r="J196" s="1"/>
      <c r="K196" s="1"/>
      <c r="L196" s="1"/>
      <c r="M196" s="2">
        <f t="shared" si="13"/>
        <v>0</v>
      </c>
      <c r="N196" s="2">
        <f t="shared" si="16"/>
        <v>0</v>
      </c>
      <c r="O196" s="2">
        <f t="shared" si="15"/>
        <v>0</v>
      </c>
      <c r="P196" s="45">
        <f t="shared" si="17"/>
        <v>0</v>
      </c>
    </row>
    <row r="197" spans="1:16" x14ac:dyDescent="0.25">
      <c r="A197" s="11"/>
      <c r="B197" s="33"/>
      <c r="C197" s="1"/>
      <c r="D197" s="1"/>
      <c r="E197" s="1"/>
      <c r="F197" s="12"/>
      <c r="G197" s="28"/>
      <c r="H197" s="2">
        <f t="shared" si="11"/>
        <v>6</v>
      </c>
      <c r="I197" s="2"/>
      <c r="J197" s="1"/>
      <c r="K197" s="1"/>
      <c r="L197" s="1"/>
      <c r="M197" s="2">
        <f t="shared" si="13"/>
        <v>0</v>
      </c>
      <c r="N197" s="2">
        <f t="shared" si="16"/>
        <v>0</v>
      </c>
      <c r="O197" s="2">
        <f t="shared" si="15"/>
        <v>0</v>
      </c>
      <c r="P197" s="45">
        <f t="shared" si="17"/>
        <v>0</v>
      </c>
    </row>
    <row r="198" spans="1:16" x14ac:dyDescent="0.25">
      <c r="A198" s="11"/>
      <c r="B198" s="33"/>
      <c r="C198" s="1"/>
      <c r="D198" s="1"/>
      <c r="E198" s="1"/>
      <c r="F198" s="12"/>
      <c r="G198" s="28"/>
      <c r="H198" s="2">
        <f t="shared" si="11"/>
        <v>6</v>
      </c>
      <c r="I198" s="2"/>
      <c r="J198" s="1"/>
      <c r="K198" s="1"/>
      <c r="L198" s="1"/>
      <c r="M198" s="2">
        <f t="shared" si="13"/>
        <v>0</v>
      </c>
      <c r="N198" s="2">
        <f t="shared" si="16"/>
        <v>0</v>
      </c>
      <c r="O198" s="2">
        <f t="shared" si="15"/>
        <v>0</v>
      </c>
      <c r="P198" s="45">
        <f t="shared" si="17"/>
        <v>0</v>
      </c>
    </row>
    <row r="199" spans="1:16" x14ac:dyDescent="0.25">
      <c r="A199" s="11"/>
      <c r="B199" s="33"/>
      <c r="C199" s="1"/>
      <c r="D199" s="1"/>
      <c r="E199" s="1"/>
      <c r="F199" s="12"/>
      <c r="G199" s="28"/>
      <c r="H199" s="2">
        <f t="shared" ref="H199:H230" si="18">H198+F199-G199</f>
        <v>6</v>
      </c>
      <c r="I199" s="2"/>
      <c r="J199" s="1"/>
      <c r="K199" s="1"/>
      <c r="L199" s="1"/>
      <c r="M199" s="2">
        <f t="shared" si="13"/>
        <v>0</v>
      </c>
      <c r="N199" s="2">
        <f t="shared" si="16"/>
        <v>0</v>
      </c>
      <c r="O199" s="2">
        <f t="shared" si="15"/>
        <v>0</v>
      </c>
      <c r="P199" s="45">
        <f t="shared" si="17"/>
        <v>0</v>
      </c>
    </row>
    <row r="200" spans="1:16" x14ac:dyDescent="0.25">
      <c r="A200" s="11"/>
      <c r="B200" s="33"/>
      <c r="C200" s="1"/>
      <c r="D200" s="1"/>
      <c r="E200" s="1"/>
      <c r="F200" s="12"/>
      <c r="G200" s="28"/>
      <c r="H200" s="2">
        <f t="shared" si="18"/>
        <v>6</v>
      </c>
      <c r="I200" s="2"/>
      <c r="J200" s="1"/>
      <c r="K200" s="1"/>
      <c r="L200" s="1"/>
      <c r="M200" s="2">
        <f t="shared" si="13"/>
        <v>0</v>
      </c>
      <c r="N200" s="2">
        <f t="shared" si="16"/>
        <v>0</v>
      </c>
      <c r="O200" s="2">
        <f t="shared" si="15"/>
        <v>0</v>
      </c>
      <c r="P200" s="45">
        <f t="shared" si="17"/>
        <v>0</v>
      </c>
    </row>
    <row r="201" spans="1:16" x14ac:dyDescent="0.25">
      <c r="A201" s="11"/>
      <c r="B201" s="33"/>
      <c r="C201" s="1"/>
      <c r="D201" s="1"/>
      <c r="E201" s="1"/>
      <c r="F201" s="12"/>
      <c r="G201" s="28"/>
      <c r="H201" s="2">
        <f t="shared" si="18"/>
        <v>6</v>
      </c>
      <c r="I201" s="2"/>
      <c r="J201" s="1"/>
      <c r="K201" s="1"/>
      <c r="L201" s="1"/>
      <c r="M201" s="2">
        <f t="shared" si="13"/>
        <v>0</v>
      </c>
      <c r="N201" s="2">
        <f t="shared" si="16"/>
        <v>0</v>
      </c>
      <c r="O201" s="2">
        <f t="shared" si="15"/>
        <v>0</v>
      </c>
      <c r="P201" s="45">
        <f t="shared" si="17"/>
        <v>0</v>
      </c>
    </row>
    <row r="202" spans="1:16" s="24" customFormat="1" x14ac:dyDescent="0.25">
      <c r="A202" s="20"/>
      <c r="B202" s="35"/>
      <c r="C202" s="21"/>
      <c r="D202" s="21"/>
      <c r="E202" s="21"/>
      <c r="F202" s="22"/>
      <c r="G202" s="22"/>
      <c r="H202" s="23">
        <f t="shared" si="18"/>
        <v>6</v>
      </c>
      <c r="I202" s="23"/>
      <c r="J202" s="21"/>
      <c r="K202" s="21"/>
      <c r="L202" s="21"/>
      <c r="M202" s="23">
        <f t="shared" si="13"/>
        <v>0</v>
      </c>
      <c r="N202" s="23">
        <f t="shared" si="16"/>
        <v>0</v>
      </c>
      <c r="O202" s="23">
        <f t="shared" si="15"/>
        <v>0</v>
      </c>
      <c r="P202" s="45">
        <f t="shared" si="17"/>
        <v>0</v>
      </c>
    </row>
    <row r="203" spans="1:16" s="24" customFormat="1" x14ac:dyDescent="0.25">
      <c r="A203" s="20"/>
      <c r="B203" s="42"/>
      <c r="C203" s="21"/>
      <c r="D203" s="21"/>
      <c r="E203" s="21"/>
      <c r="F203" s="22"/>
      <c r="G203" s="22"/>
      <c r="H203" s="23">
        <f t="shared" si="18"/>
        <v>6</v>
      </c>
      <c r="I203" s="23"/>
      <c r="J203" s="21"/>
      <c r="K203" s="21"/>
      <c r="L203" s="21"/>
      <c r="M203" s="23">
        <f t="shared" si="13"/>
        <v>0</v>
      </c>
      <c r="N203" s="23">
        <f t="shared" si="16"/>
        <v>0</v>
      </c>
      <c r="O203" s="23">
        <f t="shared" si="15"/>
        <v>0</v>
      </c>
      <c r="P203" s="45">
        <f t="shared" si="17"/>
        <v>0</v>
      </c>
    </row>
    <row r="204" spans="1:16" x14ac:dyDescent="0.25">
      <c r="A204" s="11"/>
      <c r="B204" s="33"/>
      <c r="C204" s="1"/>
      <c r="D204" s="1"/>
      <c r="E204" s="1"/>
      <c r="F204" s="12"/>
      <c r="G204" s="28"/>
      <c r="H204" s="2">
        <f t="shared" si="18"/>
        <v>6</v>
      </c>
      <c r="I204" s="2"/>
      <c r="J204" s="1"/>
      <c r="K204" s="1"/>
      <c r="L204" s="1"/>
      <c r="M204" s="2">
        <f t="shared" si="13"/>
        <v>0</v>
      </c>
      <c r="N204" s="2">
        <f t="shared" ref="N204:N230" si="19">I204-G204</f>
        <v>0</v>
      </c>
      <c r="O204" s="2">
        <f t="shared" si="15"/>
        <v>0</v>
      </c>
      <c r="P204" s="45">
        <f t="shared" si="17"/>
        <v>0</v>
      </c>
    </row>
    <row r="205" spans="1:16" x14ac:dyDescent="0.25">
      <c r="A205" s="11"/>
      <c r="B205" s="33"/>
      <c r="C205" s="1"/>
      <c r="D205" s="1"/>
      <c r="E205" s="1"/>
      <c r="F205" s="12"/>
      <c r="G205" s="28"/>
      <c r="H205" s="2">
        <f t="shared" si="18"/>
        <v>6</v>
      </c>
      <c r="I205" s="2"/>
      <c r="J205" s="1"/>
      <c r="K205" s="1"/>
      <c r="L205" s="1"/>
      <c r="M205" s="2">
        <f t="shared" si="13"/>
        <v>0</v>
      </c>
      <c r="N205" s="2">
        <f t="shared" si="19"/>
        <v>0</v>
      </c>
      <c r="O205" s="2">
        <f t="shared" si="15"/>
        <v>0</v>
      </c>
      <c r="P205" s="45">
        <f t="shared" si="17"/>
        <v>0</v>
      </c>
    </row>
    <row r="206" spans="1:16" x14ac:dyDescent="0.25">
      <c r="A206" s="11"/>
      <c r="B206" s="33"/>
      <c r="C206" s="1"/>
      <c r="D206" s="1"/>
      <c r="E206" s="1"/>
      <c r="F206" s="12"/>
      <c r="G206" s="28"/>
      <c r="H206" s="2">
        <f t="shared" si="18"/>
        <v>6</v>
      </c>
      <c r="I206" s="2"/>
      <c r="J206" s="1"/>
      <c r="K206" s="1"/>
      <c r="L206" s="1"/>
      <c r="M206" s="2">
        <f t="shared" ref="M206:M230" si="20">I206</f>
        <v>0</v>
      </c>
      <c r="N206" s="2">
        <f t="shared" si="19"/>
        <v>0</v>
      </c>
      <c r="O206" s="2">
        <f t="shared" si="15"/>
        <v>0</v>
      </c>
      <c r="P206" s="45">
        <f t="shared" si="17"/>
        <v>0</v>
      </c>
    </row>
    <row r="207" spans="1:16" x14ac:dyDescent="0.25">
      <c r="A207" s="11"/>
      <c r="B207" s="33"/>
      <c r="C207" s="1"/>
      <c r="D207" s="1"/>
      <c r="E207" s="1"/>
      <c r="F207" s="12"/>
      <c r="G207" s="28"/>
      <c r="H207" s="2">
        <f t="shared" si="18"/>
        <v>6</v>
      </c>
      <c r="I207" s="2"/>
      <c r="J207" s="1"/>
      <c r="K207" s="1"/>
      <c r="L207" s="1"/>
      <c r="M207" s="2">
        <f t="shared" si="20"/>
        <v>0</v>
      </c>
      <c r="N207" s="2">
        <f t="shared" si="19"/>
        <v>0</v>
      </c>
      <c r="O207" s="2">
        <f t="shared" si="15"/>
        <v>0</v>
      </c>
      <c r="P207" s="45">
        <f t="shared" si="17"/>
        <v>0</v>
      </c>
    </row>
    <row r="208" spans="1:16" x14ac:dyDescent="0.25">
      <c r="A208" s="11"/>
      <c r="B208" s="33"/>
      <c r="C208" s="1"/>
      <c r="D208" s="1"/>
      <c r="E208" s="1"/>
      <c r="F208" s="12"/>
      <c r="G208" s="28"/>
      <c r="H208" s="2">
        <f t="shared" si="18"/>
        <v>6</v>
      </c>
      <c r="I208" s="2"/>
      <c r="J208" s="1"/>
      <c r="K208" s="1"/>
      <c r="L208" s="1"/>
      <c r="M208" s="2">
        <f t="shared" si="20"/>
        <v>0</v>
      </c>
      <c r="N208" s="2">
        <f t="shared" si="19"/>
        <v>0</v>
      </c>
      <c r="O208" s="2">
        <f t="shared" si="15"/>
        <v>0</v>
      </c>
      <c r="P208" s="45">
        <f t="shared" si="17"/>
        <v>0</v>
      </c>
    </row>
    <row r="209" spans="1:16" x14ac:dyDescent="0.25">
      <c r="A209" s="11"/>
      <c r="B209" s="33"/>
      <c r="C209" s="1"/>
      <c r="D209" s="1"/>
      <c r="E209" s="1"/>
      <c r="F209" s="12"/>
      <c r="G209" s="28"/>
      <c r="H209" s="2">
        <f t="shared" si="18"/>
        <v>6</v>
      </c>
      <c r="I209" s="2"/>
      <c r="J209" s="1"/>
      <c r="K209" s="1"/>
      <c r="L209" s="1"/>
      <c r="M209" s="2">
        <f t="shared" si="20"/>
        <v>0</v>
      </c>
      <c r="N209" s="2">
        <f t="shared" si="19"/>
        <v>0</v>
      </c>
      <c r="O209" s="2">
        <f t="shared" si="15"/>
        <v>0</v>
      </c>
      <c r="P209" s="45">
        <f t="shared" si="17"/>
        <v>0</v>
      </c>
    </row>
    <row r="210" spans="1:16" x14ac:dyDescent="0.25">
      <c r="A210" s="11"/>
      <c r="B210" s="33"/>
      <c r="C210" s="1"/>
      <c r="D210" s="1"/>
      <c r="E210" s="1"/>
      <c r="F210" s="12"/>
      <c r="G210" s="28"/>
      <c r="H210" s="2">
        <f t="shared" si="18"/>
        <v>6</v>
      </c>
      <c r="I210" s="2"/>
      <c r="J210" s="1"/>
      <c r="K210" s="1"/>
      <c r="L210" s="1"/>
      <c r="M210" s="2">
        <f t="shared" si="20"/>
        <v>0</v>
      </c>
      <c r="N210" s="2">
        <f t="shared" si="19"/>
        <v>0</v>
      </c>
      <c r="O210" s="2">
        <f t="shared" si="15"/>
        <v>0</v>
      </c>
      <c r="P210" s="45">
        <f t="shared" si="17"/>
        <v>0</v>
      </c>
    </row>
    <row r="211" spans="1:16" x14ac:dyDescent="0.25">
      <c r="A211" s="11"/>
      <c r="B211" s="33"/>
      <c r="C211" s="1"/>
      <c r="D211" s="1"/>
      <c r="E211" s="1"/>
      <c r="F211" s="12"/>
      <c r="G211" s="28"/>
      <c r="H211" s="2">
        <f t="shared" si="18"/>
        <v>6</v>
      </c>
      <c r="I211" s="2"/>
      <c r="J211" s="1"/>
      <c r="K211" s="1"/>
      <c r="L211" s="1"/>
      <c r="M211" s="2">
        <f t="shared" si="20"/>
        <v>0</v>
      </c>
      <c r="N211" s="2">
        <f t="shared" si="19"/>
        <v>0</v>
      </c>
      <c r="O211" s="2">
        <f t="shared" si="15"/>
        <v>0</v>
      </c>
      <c r="P211" s="45">
        <f t="shared" si="17"/>
        <v>0</v>
      </c>
    </row>
    <row r="212" spans="1:16" x14ac:dyDescent="0.25">
      <c r="A212" s="11"/>
      <c r="B212" s="33"/>
      <c r="C212" s="1"/>
      <c r="D212" s="1"/>
      <c r="E212" s="1"/>
      <c r="F212" s="12"/>
      <c r="G212" s="28"/>
      <c r="H212" s="2">
        <f t="shared" si="18"/>
        <v>6</v>
      </c>
      <c r="I212" s="2"/>
      <c r="J212" s="1"/>
      <c r="K212" s="1"/>
      <c r="L212" s="1"/>
      <c r="M212" s="2">
        <f t="shared" si="20"/>
        <v>0</v>
      </c>
      <c r="N212" s="2">
        <f t="shared" si="19"/>
        <v>0</v>
      </c>
      <c r="O212" s="2">
        <f t="shared" si="15"/>
        <v>0</v>
      </c>
      <c r="P212" s="45">
        <f t="shared" si="17"/>
        <v>0</v>
      </c>
    </row>
    <row r="213" spans="1:16" x14ac:dyDescent="0.25">
      <c r="A213" s="11"/>
      <c r="B213" s="33"/>
      <c r="C213" s="1"/>
      <c r="D213" s="1"/>
      <c r="E213" s="1"/>
      <c r="F213" s="12"/>
      <c r="G213" s="28"/>
      <c r="H213" s="2">
        <f t="shared" si="18"/>
        <v>6</v>
      </c>
      <c r="I213" s="2"/>
      <c r="J213" s="1"/>
      <c r="K213" s="1"/>
      <c r="L213" s="1"/>
      <c r="M213" s="2">
        <f t="shared" si="20"/>
        <v>0</v>
      </c>
      <c r="N213" s="2">
        <f t="shared" si="19"/>
        <v>0</v>
      </c>
      <c r="O213" s="2">
        <f t="shared" si="15"/>
        <v>0</v>
      </c>
      <c r="P213" s="45">
        <f t="shared" si="17"/>
        <v>0</v>
      </c>
    </row>
    <row r="214" spans="1:16" x14ac:dyDescent="0.25">
      <c r="A214" s="11"/>
      <c r="B214" s="33"/>
      <c r="C214" s="1"/>
      <c r="D214" s="1"/>
      <c r="E214" s="1"/>
      <c r="F214" s="12"/>
      <c r="G214" s="28"/>
      <c r="H214" s="2">
        <f t="shared" si="18"/>
        <v>6</v>
      </c>
      <c r="I214" s="2"/>
      <c r="J214" s="1"/>
      <c r="K214" s="1"/>
      <c r="L214" s="1"/>
      <c r="M214" s="2">
        <f t="shared" si="20"/>
        <v>0</v>
      </c>
      <c r="N214" s="2">
        <f t="shared" si="19"/>
        <v>0</v>
      </c>
      <c r="O214" s="2">
        <f t="shared" si="15"/>
        <v>0</v>
      </c>
      <c r="P214" s="45">
        <f t="shared" si="17"/>
        <v>0</v>
      </c>
    </row>
    <row r="215" spans="1:16" x14ac:dyDescent="0.25">
      <c r="A215" s="11"/>
      <c r="B215" s="33"/>
      <c r="C215" s="1"/>
      <c r="D215" s="1"/>
      <c r="E215" s="1"/>
      <c r="F215" s="12"/>
      <c r="G215" s="28"/>
      <c r="H215" s="2">
        <f t="shared" si="18"/>
        <v>6</v>
      </c>
      <c r="I215" s="2"/>
      <c r="J215" s="1"/>
      <c r="K215" s="1"/>
      <c r="L215" s="1"/>
      <c r="M215" s="2">
        <f t="shared" si="20"/>
        <v>0</v>
      </c>
      <c r="N215" s="2">
        <f t="shared" si="19"/>
        <v>0</v>
      </c>
      <c r="O215" s="2">
        <f t="shared" si="15"/>
        <v>0</v>
      </c>
      <c r="P215" s="45">
        <f t="shared" si="17"/>
        <v>0</v>
      </c>
    </row>
    <row r="216" spans="1:16" x14ac:dyDescent="0.25">
      <c r="A216" s="11"/>
      <c r="B216" s="33"/>
      <c r="C216" s="1"/>
      <c r="D216" s="1"/>
      <c r="E216" s="1"/>
      <c r="F216" s="12"/>
      <c r="G216" s="28"/>
      <c r="H216" s="2">
        <f t="shared" si="18"/>
        <v>6</v>
      </c>
      <c r="I216" s="2"/>
      <c r="J216" s="1"/>
      <c r="K216" s="1"/>
      <c r="L216" s="1"/>
      <c r="M216" s="2">
        <f t="shared" si="20"/>
        <v>0</v>
      </c>
      <c r="N216" s="2">
        <f t="shared" si="19"/>
        <v>0</v>
      </c>
      <c r="O216" s="2">
        <f t="shared" si="15"/>
        <v>0</v>
      </c>
      <c r="P216" s="45">
        <f t="shared" si="17"/>
        <v>0</v>
      </c>
    </row>
    <row r="217" spans="1:16" x14ac:dyDescent="0.25">
      <c r="A217" s="11"/>
      <c r="B217" s="33"/>
      <c r="C217" s="1"/>
      <c r="D217" s="1"/>
      <c r="E217" s="1"/>
      <c r="F217" s="12"/>
      <c r="G217" s="28"/>
      <c r="H217" s="2">
        <f t="shared" si="18"/>
        <v>6</v>
      </c>
      <c r="I217" s="2"/>
      <c r="J217" s="1"/>
      <c r="K217" s="1"/>
      <c r="L217" s="1"/>
      <c r="M217" s="2">
        <f t="shared" si="20"/>
        <v>0</v>
      </c>
      <c r="N217" s="2">
        <f t="shared" si="19"/>
        <v>0</v>
      </c>
      <c r="O217" s="2">
        <f t="shared" si="15"/>
        <v>0</v>
      </c>
      <c r="P217" s="45">
        <f t="shared" ref="P217:P230" si="21">M214-N214-G215</f>
        <v>0</v>
      </c>
    </row>
    <row r="218" spans="1:16" x14ac:dyDescent="0.25">
      <c r="A218" s="11"/>
      <c r="B218" s="33"/>
      <c r="C218" s="1"/>
      <c r="D218" s="1"/>
      <c r="E218" s="1"/>
      <c r="F218" s="12"/>
      <c r="G218" s="28"/>
      <c r="H218" s="2">
        <f t="shared" si="18"/>
        <v>6</v>
      </c>
      <c r="I218" s="2"/>
      <c r="J218" s="1"/>
      <c r="K218" s="1"/>
      <c r="L218" s="1"/>
      <c r="M218" s="2">
        <f t="shared" si="20"/>
        <v>0</v>
      </c>
      <c r="N218" s="2">
        <f t="shared" si="19"/>
        <v>0</v>
      </c>
      <c r="O218" s="2">
        <f t="shared" si="15"/>
        <v>0</v>
      </c>
      <c r="P218" s="45">
        <f t="shared" si="21"/>
        <v>0</v>
      </c>
    </row>
    <row r="219" spans="1:16" x14ac:dyDescent="0.25">
      <c r="A219" s="11"/>
      <c r="B219" s="33"/>
      <c r="C219" s="1"/>
      <c r="D219" s="1"/>
      <c r="E219" s="1"/>
      <c r="F219" s="12"/>
      <c r="G219" s="28"/>
      <c r="H219" s="2">
        <f t="shared" si="18"/>
        <v>6</v>
      </c>
      <c r="I219" s="2"/>
      <c r="J219" s="1"/>
      <c r="K219" s="1"/>
      <c r="L219" s="1"/>
      <c r="M219" s="2">
        <f t="shared" si="20"/>
        <v>0</v>
      </c>
      <c r="N219" s="2">
        <f t="shared" si="19"/>
        <v>0</v>
      </c>
      <c r="O219" s="2">
        <f t="shared" si="15"/>
        <v>0</v>
      </c>
      <c r="P219" s="45">
        <f t="shared" si="21"/>
        <v>0</v>
      </c>
    </row>
    <row r="220" spans="1:16" x14ac:dyDescent="0.25">
      <c r="A220" s="11"/>
      <c r="B220" s="33"/>
      <c r="C220" s="1"/>
      <c r="D220" s="1"/>
      <c r="E220" s="1"/>
      <c r="F220" s="12"/>
      <c r="G220" s="28"/>
      <c r="H220" s="2">
        <f t="shared" si="18"/>
        <v>6</v>
      </c>
      <c r="I220" s="2"/>
      <c r="J220" s="1"/>
      <c r="K220" s="1"/>
      <c r="L220" s="1"/>
      <c r="M220" s="2">
        <f t="shared" si="20"/>
        <v>0</v>
      </c>
      <c r="N220" s="2">
        <f t="shared" si="19"/>
        <v>0</v>
      </c>
      <c r="O220" s="2">
        <f t="shared" si="15"/>
        <v>0</v>
      </c>
      <c r="P220" s="45">
        <f t="shared" si="21"/>
        <v>0</v>
      </c>
    </row>
    <row r="221" spans="1:16" x14ac:dyDescent="0.25">
      <c r="A221" s="11"/>
      <c r="B221" s="33"/>
      <c r="C221" s="1"/>
      <c r="D221" s="1"/>
      <c r="E221" s="1"/>
      <c r="F221" s="12"/>
      <c r="G221" s="28"/>
      <c r="H221" s="2">
        <f t="shared" si="18"/>
        <v>6</v>
      </c>
      <c r="I221" s="2"/>
      <c r="J221" s="1"/>
      <c r="K221" s="1"/>
      <c r="L221" s="1"/>
      <c r="M221" s="2">
        <f t="shared" si="20"/>
        <v>0</v>
      </c>
      <c r="N221" s="2">
        <f t="shared" si="19"/>
        <v>0</v>
      </c>
      <c r="O221" s="2">
        <f t="shared" si="15"/>
        <v>0</v>
      </c>
      <c r="P221" s="45">
        <f t="shared" si="21"/>
        <v>0</v>
      </c>
    </row>
    <row r="222" spans="1:16" x14ac:dyDescent="0.25">
      <c r="A222" s="11"/>
      <c r="B222" s="33"/>
      <c r="C222" s="1"/>
      <c r="D222" s="1"/>
      <c r="E222" s="1"/>
      <c r="F222" s="12"/>
      <c r="G222" s="28"/>
      <c r="H222" s="2">
        <f t="shared" si="18"/>
        <v>6</v>
      </c>
      <c r="I222" s="2"/>
      <c r="J222" s="1"/>
      <c r="K222" s="1"/>
      <c r="L222" s="1"/>
      <c r="M222" s="2">
        <f t="shared" si="20"/>
        <v>0</v>
      </c>
      <c r="N222" s="2">
        <f t="shared" si="19"/>
        <v>0</v>
      </c>
      <c r="O222" s="2">
        <f t="shared" si="15"/>
        <v>0</v>
      </c>
      <c r="P222" s="45">
        <f t="shared" si="21"/>
        <v>0</v>
      </c>
    </row>
    <row r="223" spans="1:16" x14ac:dyDescent="0.25">
      <c r="A223" s="11"/>
      <c r="B223" s="33"/>
      <c r="C223" s="1"/>
      <c r="D223" s="1"/>
      <c r="E223" s="1"/>
      <c r="F223" s="12"/>
      <c r="G223" s="28"/>
      <c r="H223" s="2">
        <f t="shared" si="18"/>
        <v>6</v>
      </c>
      <c r="I223" s="2"/>
      <c r="J223" s="1"/>
      <c r="K223" s="1"/>
      <c r="L223" s="1"/>
      <c r="M223" s="2">
        <f t="shared" si="20"/>
        <v>0</v>
      </c>
      <c r="N223" s="2">
        <f t="shared" si="19"/>
        <v>0</v>
      </c>
      <c r="O223" s="2">
        <f t="shared" si="15"/>
        <v>0</v>
      </c>
      <c r="P223" s="45">
        <f t="shared" si="21"/>
        <v>0</v>
      </c>
    </row>
    <row r="224" spans="1:16" x14ac:dyDescent="0.25">
      <c r="A224" s="11"/>
      <c r="B224" s="33"/>
      <c r="C224" s="1"/>
      <c r="D224" s="1"/>
      <c r="E224" s="1"/>
      <c r="F224" s="12"/>
      <c r="G224" s="28"/>
      <c r="H224" s="2">
        <f t="shared" si="18"/>
        <v>6</v>
      </c>
      <c r="I224" s="2"/>
      <c r="J224" s="1"/>
      <c r="K224" s="1"/>
      <c r="L224" s="1"/>
      <c r="M224" s="2">
        <f t="shared" si="20"/>
        <v>0</v>
      </c>
      <c r="N224" s="2">
        <f t="shared" si="19"/>
        <v>0</v>
      </c>
      <c r="O224" s="2">
        <f t="shared" si="15"/>
        <v>0</v>
      </c>
      <c r="P224" s="45">
        <f t="shared" si="21"/>
        <v>0</v>
      </c>
    </row>
    <row r="225" spans="1:16" x14ac:dyDescent="0.25">
      <c r="A225" s="11"/>
      <c r="B225" s="33"/>
      <c r="C225" s="1"/>
      <c r="D225" s="1"/>
      <c r="E225" s="1"/>
      <c r="F225" s="12"/>
      <c r="G225" s="28"/>
      <c r="H225" s="2">
        <f t="shared" si="18"/>
        <v>6</v>
      </c>
      <c r="I225" s="2"/>
      <c r="J225" s="1"/>
      <c r="K225" s="1"/>
      <c r="L225" s="1"/>
      <c r="M225" s="2">
        <f t="shared" si="20"/>
        <v>0</v>
      </c>
      <c r="N225" s="2">
        <f t="shared" si="19"/>
        <v>0</v>
      </c>
      <c r="O225" s="2">
        <f t="shared" si="15"/>
        <v>0</v>
      </c>
      <c r="P225" s="45">
        <f t="shared" si="21"/>
        <v>0</v>
      </c>
    </row>
    <row r="226" spans="1:16" x14ac:dyDescent="0.25">
      <c r="A226" s="11"/>
      <c r="B226" s="33"/>
      <c r="C226" s="1"/>
      <c r="D226" s="1"/>
      <c r="E226" s="1"/>
      <c r="F226" s="12"/>
      <c r="G226" s="28"/>
      <c r="H226" s="2">
        <f t="shared" si="18"/>
        <v>6</v>
      </c>
      <c r="I226" s="2"/>
      <c r="J226" s="1"/>
      <c r="K226" s="1"/>
      <c r="L226" s="1"/>
      <c r="M226" s="2">
        <f t="shared" si="20"/>
        <v>0</v>
      </c>
      <c r="N226" s="2">
        <f t="shared" si="19"/>
        <v>0</v>
      </c>
      <c r="O226" s="2">
        <f>M226</f>
        <v>0</v>
      </c>
      <c r="P226" s="45">
        <f t="shared" si="21"/>
        <v>0</v>
      </c>
    </row>
    <row r="227" spans="1:16" x14ac:dyDescent="0.25">
      <c r="A227" s="11"/>
      <c r="B227" s="33"/>
      <c r="C227" s="1"/>
      <c r="D227" s="1"/>
      <c r="E227" s="1"/>
      <c r="F227" s="12"/>
      <c r="G227" s="28"/>
      <c r="H227" s="2">
        <f t="shared" si="18"/>
        <v>6</v>
      </c>
      <c r="I227" s="2"/>
      <c r="J227" s="1"/>
      <c r="K227" s="1"/>
      <c r="L227" s="1"/>
      <c r="M227" s="2">
        <f t="shared" si="20"/>
        <v>0</v>
      </c>
      <c r="N227" s="2">
        <f t="shared" si="19"/>
        <v>0</v>
      </c>
      <c r="O227" s="2">
        <f>M227</f>
        <v>0</v>
      </c>
      <c r="P227" s="45">
        <f t="shared" si="21"/>
        <v>0</v>
      </c>
    </row>
    <row r="228" spans="1:16" x14ac:dyDescent="0.25">
      <c r="A228" s="11"/>
      <c r="B228" s="33"/>
      <c r="C228" s="1"/>
      <c r="D228" s="1"/>
      <c r="E228" s="1"/>
      <c r="F228" s="12"/>
      <c r="G228" s="28"/>
      <c r="H228" s="2">
        <f t="shared" si="18"/>
        <v>6</v>
      </c>
      <c r="I228" s="2"/>
      <c r="J228" s="1"/>
      <c r="K228" s="1"/>
      <c r="L228" s="1"/>
      <c r="M228" s="2">
        <f t="shared" si="20"/>
        <v>0</v>
      </c>
      <c r="N228" s="2">
        <f t="shared" si="19"/>
        <v>0</v>
      </c>
      <c r="O228" s="2">
        <f>M228</f>
        <v>0</v>
      </c>
      <c r="P228" s="45">
        <f t="shared" si="21"/>
        <v>0</v>
      </c>
    </row>
    <row r="229" spans="1:16" x14ac:dyDescent="0.25">
      <c r="A229" s="11"/>
      <c r="B229" s="33"/>
      <c r="C229" s="1"/>
      <c r="D229" s="1"/>
      <c r="E229" s="1"/>
      <c r="F229" s="12"/>
      <c r="G229" s="28"/>
      <c r="H229" s="2">
        <f t="shared" si="18"/>
        <v>6</v>
      </c>
      <c r="I229" s="2"/>
      <c r="J229" s="1"/>
      <c r="K229" s="1"/>
      <c r="L229" s="1"/>
      <c r="M229" s="2">
        <f t="shared" si="20"/>
        <v>0</v>
      </c>
      <c r="N229" s="2">
        <f t="shared" si="19"/>
        <v>0</v>
      </c>
      <c r="O229" s="2">
        <f>M229</f>
        <v>0</v>
      </c>
      <c r="P229" s="45">
        <f t="shared" si="21"/>
        <v>0</v>
      </c>
    </row>
    <row r="230" spans="1:16" x14ac:dyDescent="0.25">
      <c r="A230" s="11"/>
      <c r="B230" s="33"/>
      <c r="C230" s="1"/>
      <c r="D230" s="1"/>
      <c r="E230" s="1"/>
      <c r="F230" s="12"/>
      <c r="G230" s="28"/>
      <c r="H230" s="2">
        <f t="shared" si="18"/>
        <v>6</v>
      </c>
      <c r="I230" s="2">
        <f>IF(C230="PRESTAMO CON INTERESES",(G230*#REF!+G230),IF((C230="PUNTO DE VENTA"),(G230*#REF!+G230),G230))</f>
        <v>0</v>
      </c>
      <c r="J230" s="1"/>
      <c r="K230" s="1"/>
      <c r="L230" s="1">
        <f>IF(E230="BANCO INV. VAL. LT", " ",B230)</f>
        <v>0</v>
      </c>
      <c r="M230" s="2">
        <f t="shared" si="20"/>
        <v>0</v>
      </c>
      <c r="N230" s="2">
        <f t="shared" si="19"/>
        <v>0</v>
      </c>
      <c r="O230" s="2">
        <f>M230</f>
        <v>0</v>
      </c>
      <c r="P230" s="45">
        <f t="shared" si="21"/>
        <v>0</v>
      </c>
    </row>
    <row r="231" spans="1:16" x14ac:dyDescent="0.25">
      <c r="O231" s="18"/>
    </row>
  </sheetData>
  <autoFilter ref="A4:M230"/>
  <dataValidations count="4">
    <dataValidation type="list" allowBlank="1" showInputMessage="1" showErrorMessage="1" sqref="E5:E230">
      <formula1>PERSONAL</formula1>
    </dataValidation>
    <dataValidation type="list" allowBlank="1" showInputMessage="1" showErrorMessage="1" sqref="C5:D230">
      <formula1>MOVIMIENTOS</formula1>
    </dataValidation>
    <dataValidation type="list" allowBlank="1" showInputMessage="1" showErrorMessage="1" sqref="K5:K230">
      <formula1>PAGO</formula1>
    </dataValidation>
    <dataValidation type="list" allowBlank="1" showInputMessage="1" showErrorMessage="1" sqref="J5:J23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F231"/>
  <sheetViews>
    <sheetView topLeftCell="A31" workbookViewId="0">
      <selection activeCell="B3" sqref="B3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33.28515625" style="10" bestFit="1" customWidth="1"/>
    <col min="5" max="5" width="14" style="10" customWidth="1"/>
    <col min="6" max="6" width="12.85546875" style="10" customWidth="1"/>
    <col min="7" max="7" width="13.5703125" style="14" customWidth="1"/>
    <col min="8" max="8" width="15.42578125" style="14" customWidth="1"/>
    <col min="9" max="9" width="12.5703125" style="10" customWidth="1"/>
    <col min="10" max="10" width="13.28515625" style="10" customWidth="1"/>
    <col min="11" max="11" width="10.5703125" style="10" customWidth="1"/>
    <col min="12" max="12" width="17.5703125" style="14" customWidth="1"/>
    <col min="13" max="13" width="17.85546875" style="14" customWidth="1"/>
    <col min="14" max="14" width="14.42578125" style="14" customWidth="1"/>
    <col min="15" max="15" width="20" style="10" customWidth="1"/>
    <col min="16" max="16" width="15.42578125" style="10" customWidth="1"/>
    <col min="17" max="17" width="13.140625" style="10" customWidth="1"/>
    <col min="18" max="18" width="8" style="10" customWidth="1"/>
    <col min="19" max="19" width="16.42578125" style="10" customWidth="1"/>
    <col min="20" max="20" width="21" style="10" customWidth="1"/>
    <col min="21" max="27" width="11.42578125" style="10"/>
    <col min="28" max="28" width="39.42578125" style="10" customWidth="1"/>
    <col min="29" max="29" width="21" style="10" customWidth="1"/>
    <col min="30" max="31" width="11.42578125" style="10"/>
    <col min="32" max="32" width="26.85546875" style="10" customWidth="1"/>
    <col min="33" max="33" width="38" style="10" customWidth="1"/>
    <col min="34" max="16384" width="11.42578125" style="10"/>
  </cols>
  <sheetData>
    <row r="1" spans="1:32" x14ac:dyDescent="0.25">
      <c r="A1" s="51">
        <v>416</v>
      </c>
      <c r="H1" s="18"/>
    </row>
    <row r="2" spans="1:32" s="5" customFormat="1" x14ac:dyDescent="0.25">
      <c r="A2" s="4" t="s">
        <v>3</v>
      </c>
      <c r="B2" s="31">
        <v>0</v>
      </c>
      <c r="E2" s="46" t="s">
        <v>20</v>
      </c>
      <c r="F2" s="47" t="s">
        <v>21</v>
      </c>
      <c r="G2" s="48" t="s">
        <v>24</v>
      </c>
      <c r="H2" s="48" t="s">
        <v>10</v>
      </c>
      <c r="I2" s="47" t="s">
        <v>14</v>
      </c>
      <c r="J2" s="49" t="s">
        <v>30</v>
      </c>
      <c r="K2" s="1" t="s">
        <v>23</v>
      </c>
      <c r="L2" s="44"/>
      <c r="M2" s="44"/>
      <c r="N2" s="16"/>
    </row>
    <row r="3" spans="1:32" s="5" customFormat="1" x14ac:dyDescent="0.25">
      <c r="A3" s="4" t="s">
        <v>13</v>
      </c>
      <c r="B3" s="32"/>
      <c r="C3" s="6"/>
      <c r="D3" s="6"/>
      <c r="E3" s="3">
        <f>SUM(E5:E230)</f>
        <v>0</v>
      </c>
      <c r="F3" s="3">
        <f>SUM(F5:F230)</f>
        <v>0</v>
      </c>
      <c r="G3" s="3">
        <f>B2+E3-F3</f>
        <v>0</v>
      </c>
      <c r="H3" s="19">
        <f>SUM(O5:O400)</f>
        <v>0</v>
      </c>
      <c r="I3" s="45">
        <f>SUM(H5:H400)</f>
        <v>0</v>
      </c>
      <c r="J3" s="45">
        <f>SUM(L5:L400)</f>
        <v>0</v>
      </c>
      <c r="K3" s="45">
        <f>SUM(M5:M400)</f>
        <v>0</v>
      </c>
      <c r="L3" s="16"/>
      <c r="M3" s="16"/>
      <c r="N3" s="16"/>
      <c r="O3" s="6"/>
    </row>
    <row r="4" spans="1:32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25</v>
      </c>
      <c r="E4" s="8" t="s">
        <v>20</v>
      </c>
      <c r="F4" s="8" t="s">
        <v>21</v>
      </c>
      <c r="G4" s="15" t="s">
        <v>11</v>
      </c>
      <c r="H4" s="15" t="s">
        <v>14</v>
      </c>
      <c r="I4" s="8" t="s">
        <v>2</v>
      </c>
      <c r="J4" s="8" t="s">
        <v>22</v>
      </c>
      <c r="K4" s="8" t="s">
        <v>1</v>
      </c>
      <c r="L4" s="15" t="s">
        <v>12</v>
      </c>
      <c r="M4" s="15" t="s">
        <v>23</v>
      </c>
      <c r="N4" s="17" t="s">
        <v>24</v>
      </c>
      <c r="O4" s="9" t="s">
        <v>10</v>
      </c>
    </row>
    <row r="5" spans="1:32" x14ac:dyDescent="0.25">
      <c r="A5" s="11"/>
      <c r="B5" s="33"/>
      <c r="C5" s="1"/>
      <c r="D5" s="1"/>
      <c r="E5" s="12"/>
      <c r="F5" s="12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45">
        <f>H5+L5+M5-F5</f>
        <v>0</v>
      </c>
      <c r="AB5" s="10" t="s">
        <v>18</v>
      </c>
      <c r="AC5" s="10" t="s">
        <v>5</v>
      </c>
      <c r="AD5" s="10" t="s">
        <v>7</v>
      </c>
      <c r="AE5" s="13">
        <v>0</v>
      </c>
    </row>
    <row r="6" spans="1:32" x14ac:dyDescent="0.25">
      <c r="A6" s="11"/>
      <c r="B6" s="33"/>
      <c r="C6" s="1"/>
      <c r="D6" s="1"/>
      <c r="E6" s="12"/>
      <c r="F6" s="12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45">
        <f>H6+L6+M6-F6</f>
        <v>0</v>
      </c>
      <c r="AB6" s="10" t="s">
        <v>19</v>
      </c>
      <c r="AD6" s="10" t="s">
        <v>15</v>
      </c>
      <c r="AF6" s="10" t="s">
        <v>9</v>
      </c>
    </row>
    <row r="7" spans="1:32" s="30" customFormat="1" x14ac:dyDescent="0.25">
      <c r="A7" s="26"/>
      <c r="B7" s="34"/>
      <c r="C7" s="27"/>
      <c r="D7" s="27"/>
      <c r="E7" s="28"/>
      <c r="F7" s="28"/>
      <c r="G7" s="29">
        <f t="shared" ref="G7:G70" si="0">G6+E7-F7</f>
        <v>0</v>
      </c>
      <c r="H7" s="29"/>
      <c r="I7" s="27"/>
      <c r="J7" s="27"/>
      <c r="K7" s="27"/>
      <c r="L7" s="29"/>
      <c r="M7" s="29"/>
      <c r="N7" s="2">
        <f>H7+L7-M7</f>
        <v>0</v>
      </c>
      <c r="O7" s="45">
        <f>H7+L7+M7-F7</f>
        <v>0</v>
      </c>
      <c r="AD7" s="30" t="s">
        <v>16</v>
      </c>
      <c r="AF7" s="30" t="s">
        <v>14</v>
      </c>
    </row>
    <row r="8" spans="1:32" x14ac:dyDescent="0.25">
      <c r="A8" s="11"/>
      <c r="B8" s="33"/>
      <c r="C8" s="1"/>
      <c r="D8" s="1"/>
      <c r="E8" s="12"/>
      <c r="F8" s="12"/>
      <c r="G8" s="2">
        <f t="shared" si="0"/>
        <v>0</v>
      </c>
      <c r="H8" s="2"/>
      <c r="I8" s="1"/>
      <c r="J8" s="1"/>
      <c r="K8" s="1"/>
      <c r="L8" s="2"/>
      <c r="M8" s="2"/>
      <c r="N8" s="2">
        <f>H8+L8-M8</f>
        <v>0</v>
      </c>
      <c r="O8" s="45">
        <f>H8+L8+M8-F8</f>
        <v>0</v>
      </c>
      <c r="AF8" s="10" t="s">
        <v>17</v>
      </c>
    </row>
    <row r="9" spans="1:32" x14ac:dyDescent="0.25">
      <c r="A9" s="11"/>
      <c r="B9" s="33"/>
      <c r="C9" s="1"/>
      <c r="D9" s="1"/>
      <c r="E9" s="12"/>
      <c r="F9" s="12"/>
      <c r="G9" s="2">
        <f t="shared" si="0"/>
        <v>0</v>
      </c>
      <c r="H9" s="2"/>
      <c r="I9" s="1"/>
      <c r="J9" s="1"/>
      <c r="K9" s="1"/>
      <c r="L9" s="2"/>
      <c r="M9" s="2"/>
      <c r="N9" s="2">
        <f t="shared" ref="N9:N72" si="1">H9+L9-M9</f>
        <v>0</v>
      </c>
      <c r="O9" s="45">
        <f t="shared" ref="O9:O72" si="2">H9+L9+M9-F9</f>
        <v>0</v>
      </c>
    </row>
    <row r="10" spans="1:32" x14ac:dyDescent="0.25">
      <c r="A10" s="11"/>
      <c r="B10" s="33"/>
      <c r="C10" s="1"/>
      <c r="D10" s="1"/>
      <c r="E10" s="12"/>
      <c r="F10" s="12"/>
      <c r="G10" s="2">
        <f t="shared" si="0"/>
        <v>0</v>
      </c>
      <c r="H10" s="2"/>
      <c r="I10" s="1"/>
      <c r="J10" s="1"/>
      <c r="K10" s="1"/>
      <c r="L10" s="2"/>
      <c r="M10" s="2"/>
      <c r="N10" s="2">
        <f t="shared" si="1"/>
        <v>0</v>
      </c>
      <c r="O10" s="45">
        <f t="shared" si="2"/>
        <v>0</v>
      </c>
    </row>
    <row r="11" spans="1:32" x14ac:dyDescent="0.25">
      <c r="A11" s="11"/>
      <c r="B11" s="33"/>
      <c r="C11" s="1"/>
      <c r="D11" s="1"/>
      <c r="E11" s="12"/>
      <c r="F11" s="12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1"/>
        <v>0</v>
      </c>
      <c r="O11" s="45">
        <f t="shared" si="2"/>
        <v>0</v>
      </c>
    </row>
    <row r="12" spans="1:32" x14ac:dyDescent="0.25">
      <c r="A12" s="11"/>
      <c r="B12" s="33"/>
      <c r="C12" s="1"/>
      <c r="D12" s="1"/>
      <c r="E12" s="12"/>
      <c r="F12" s="12"/>
      <c r="G12" s="2">
        <f t="shared" si="0"/>
        <v>0</v>
      </c>
      <c r="H12" s="2"/>
      <c r="I12" s="1"/>
      <c r="J12" s="1"/>
      <c r="K12" s="1"/>
      <c r="L12" s="2"/>
      <c r="M12" s="2"/>
      <c r="N12" s="2">
        <f t="shared" si="1"/>
        <v>0</v>
      </c>
      <c r="O12" s="45">
        <f t="shared" si="2"/>
        <v>0</v>
      </c>
    </row>
    <row r="13" spans="1:32" x14ac:dyDescent="0.25">
      <c r="A13" s="11"/>
      <c r="B13" s="33"/>
      <c r="C13" s="1"/>
      <c r="D13" s="1"/>
      <c r="E13" s="12"/>
      <c r="F13" s="12"/>
      <c r="G13" s="2">
        <f t="shared" si="0"/>
        <v>0</v>
      </c>
      <c r="H13" s="2"/>
      <c r="I13" s="1"/>
      <c r="J13" s="1"/>
      <c r="K13" s="1"/>
      <c r="L13" s="2"/>
      <c r="M13" s="2"/>
      <c r="N13" s="2">
        <f t="shared" si="1"/>
        <v>0</v>
      </c>
      <c r="O13" s="45">
        <f t="shared" si="2"/>
        <v>0</v>
      </c>
    </row>
    <row r="14" spans="1:32" x14ac:dyDescent="0.25">
      <c r="A14" s="11"/>
      <c r="B14" s="33"/>
      <c r="C14" s="1"/>
      <c r="D14" s="1"/>
      <c r="E14" s="12"/>
      <c r="F14" s="12"/>
      <c r="G14" s="2">
        <f t="shared" si="0"/>
        <v>0</v>
      </c>
      <c r="H14" s="2"/>
      <c r="I14" s="1"/>
      <c r="J14" s="1"/>
      <c r="K14" s="1"/>
      <c r="L14" s="2"/>
      <c r="M14" s="2"/>
      <c r="N14" s="2">
        <f t="shared" si="1"/>
        <v>0</v>
      </c>
      <c r="O14" s="45">
        <f t="shared" si="2"/>
        <v>0</v>
      </c>
    </row>
    <row r="15" spans="1:32" x14ac:dyDescent="0.25">
      <c r="A15" s="11"/>
      <c r="B15" s="33"/>
      <c r="C15" s="1"/>
      <c r="D15" s="1"/>
      <c r="E15" s="12"/>
      <c r="F15" s="12"/>
      <c r="G15" s="2">
        <f t="shared" si="0"/>
        <v>0</v>
      </c>
      <c r="H15" s="2"/>
      <c r="I15" s="1"/>
      <c r="J15" s="1"/>
      <c r="K15" s="1"/>
      <c r="L15" s="2"/>
      <c r="M15" s="2"/>
      <c r="N15" s="2">
        <f t="shared" si="1"/>
        <v>0</v>
      </c>
      <c r="O15" s="45">
        <f t="shared" si="2"/>
        <v>0</v>
      </c>
    </row>
    <row r="16" spans="1:32" x14ac:dyDescent="0.25">
      <c r="A16" s="11"/>
      <c r="B16" s="33"/>
      <c r="C16" s="1"/>
      <c r="D16" s="1"/>
      <c r="E16" s="12"/>
      <c r="F16" s="12"/>
      <c r="G16" s="2">
        <f t="shared" si="0"/>
        <v>0</v>
      </c>
      <c r="H16" s="2"/>
      <c r="I16" s="1"/>
      <c r="J16" s="1"/>
      <c r="K16" s="1"/>
      <c r="L16" s="2"/>
      <c r="M16" s="2"/>
      <c r="N16" s="2">
        <f t="shared" si="1"/>
        <v>0</v>
      </c>
      <c r="O16" s="45">
        <f t="shared" si="2"/>
        <v>0</v>
      </c>
    </row>
    <row r="17" spans="1:32" x14ac:dyDescent="0.25">
      <c r="A17" s="11"/>
      <c r="B17" s="33"/>
      <c r="C17" s="1"/>
      <c r="D17" s="1"/>
      <c r="E17" s="12"/>
      <c r="F17" s="12"/>
      <c r="G17" s="2">
        <f t="shared" si="0"/>
        <v>0</v>
      </c>
      <c r="H17" s="2"/>
      <c r="I17" s="1"/>
      <c r="J17" s="1"/>
      <c r="K17" s="1"/>
      <c r="L17" s="2"/>
      <c r="M17" s="2"/>
      <c r="N17" s="2">
        <f t="shared" si="1"/>
        <v>0</v>
      </c>
      <c r="O17" s="45">
        <f t="shared" si="2"/>
        <v>0</v>
      </c>
    </row>
    <row r="18" spans="1:32" x14ac:dyDescent="0.25">
      <c r="A18" s="11"/>
      <c r="B18" s="33"/>
      <c r="C18" s="1"/>
      <c r="D18" s="1"/>
      <c r="E18" s="12"/>
      <c r="F18" s="12"/>
      <c r="G18" s="2">
        <f t="shared" si="0"/>
        <v>0</v>
      </c>
      <c r="H18" s="2"/>
      <c r="I18" s="1"/>
      <c r="J18" s="1"/>
      <c r="K18" s="1"/>
      <c r="L18" s="2"/>
      <c r="M18" s="2"/>
      <c r="N18" s="2">
        <f t="shared" si="1"/>
        <v>0</v>
      </c>
      <c r="O18" s="45">
        <f t="shared" si="2"/>
        <v>0</v>
      </c>
    </row>
    <row r="19" spans="1:32" x14ac:dyDescent="0.25">
      <c r="A19" s="11"/>
      <c r="B19" s="33"/>
      <c r="C19" s="1"/>
      <c r="D19" s="1"/>
      <c r="E19" s="12"/>
      <c r="F19" s="12"/>
      <c r="G19" s="2">
        <f t="shared" si="0"/>
        <v>0</v>
      </c>
      <c r="H19" s="2"/>
      <c r="I19" s="1"/>
      <c r="J19" s="1"/>
      <c r="K19" s="1"/>
      <c r="L19" s="2"/>
      <c r="M19" s="2"/>
      <c r="N19" s="2">
        <f t="shared" si="1"/>
        <v>0</v>
      </c>
      <c r="O19" s="45">
        <f t="shared" si="2"/>
        <v>0</v>
      </c>
    </row>
    <row r="20" spans="1:32" x14ac:dyDescent="0.25">
      <c r="A20" s="11"/>
      <c r="B20" s="33"/>
      <c r="C20" s="1"/>
      <c r="D20" s="1"/>
      <c r="E20" s="12"/>
      <c r="F20" s="12"/>
      <c r="G20" s="2">
        <f t="shared" si="0"/>
        <v>0</v>
      </c>
      <c r="H20" s="2"/>
      <c r="I20" s="1"/>
      <c r="J20" s="1"/>
      <c r="K20" s="1"/>
      <c r="L20" s="2"/>
      <c r="M20" s="2"/>
      <c r="N20" s="2">
        <f t="shared" si="1"/>
        <v>0</v>
      </c>
      <c r="O20" s="45">
        <f t="shared" si="2"/>
        <v>0</v>
      </c>
    </row>
    <row r="21" spans="1:32" x14ac:dyDescent="0.25">
      <c r="A21" s="11"/>
      <c r="B21" s="33"/>
      <c r="C21" s="1"/>
      <c r="D21" s="1"/>
      <c r="E21" s="12"/>
      <c r="F21" s="12"/>
      <c r="G21" s="2">
        <f t="shared" si="0"/>
        <v>0</v>
      </c>
      <c r="H21" s="2"/>
      <c r="I21" s="1"/>
      <c r="J21" s="1"/>
      <c r="K21" s="1"/>
      <c r="L21" s="2"/>
      <c r="M21" s="2"/>
      <c r="N21" s="2">
        <f t="shared" si="1"/>
        <v>0</v>
      </c>
      <c r="O21" s="45">
        <f t="shared" si="2"/>
        <v>0</v>
      </c>
    </row>
    <row r="22" spans="1:32" x14ac:dyDescent="0.25">
      <c r="A22" s="11"/>
      <c r="B22" s="33"/>
      <c r="C22" s="1"/>
      <c r="D22" s="1"/>
      <c r="E22" s="12"/>
      <c r="F22" s="12"/>
      <c r="G22" s="2">
        <f t="shared" si="0"/>
        <v>0</v>
      </c>
      <c r="H22" s="2"/>
      <c r="I22" s="1"/>
      <c r="J22" s="1"/>
      <c r="K22" s="1"/>
      <c r="L22" s="2"/>
      <c r="M22" s="2"/>
      <c r="N22" s="2">
        <f t="shared" si="1"/>
        <v>0</v>
      </c>
      <c r="O22" s="45">
        <f t="shared" si="2"/>
        <v>0</v>
      </c>
    </row>
    <row r="23" spans="1:32" x14ac:dyDescent="0.25">
      <c r="A23" s="11"/>
      <c r="B23" s="33"/>
      <c r="C23" s="1"/>
      <c r="D23" s="1"/>
      <c r="E23" s="12"/>
      <c r="F23" s="12"/>
      <c r="G23" s="2">
        <f t="shared" si="0"/>
        <v>0</v>
      </c>
      <c r="H23" s="2"/>
      <c r="I23" s="1"/>
      <c r="J23" s="1"/>
      <c r="K23" s="1"/>
      <c r="L23" s="2"/>
      <c r="M23" s="2"/>
      <c r="N23" s="2">
        <f t="shared" si="1"/>
        <v>0</v>
      </c>
      <c r="O23" s="45">
        <f t="shared" si="2"/>
        <v>0</v>
      </c>
    </row>
    <row r="24" spans="1:32" x14ac:dyDescent="0.25">
      <c r="A24" s="11"/>
      <c r="B24" s="33"/>
      <c r="C24" s="1"/>
      <c r="D24" s="1"/>
      <c r="E24" s="12"/>
      <c r="F24" s="12"/>
      <c r="G24" s="2">
        <f t="shared" si="0"/>
        <v>0</v>
      </c>
      <c r="H24" s="2"/>
      <c r="I24" s="1"/>
      <c r="J24" s="1"/>
      <c r="K24" s="1"/>
      <c r="L24" s="2"/>
      <c r="M24" s="2"/>
      <c r="N24" s="2">
        <f t="shared" si="1"/>
        <v>0</v>
      </c>
      <c r="O24" s="45">
        <f t="shared" si="2"/>
        <v>0</v>
      </c>
      <c r="AC24" s="10" t="s">
        <v>6</v>
      </c>
      <c r="AD24" s="10" t="s">
        <v>8</v>
      </c>
      <c r="AE24" s="13">
        <v>0.15</v>
      </c>
      <c r="AF24" s="10" t="s">
        <v>9</v>
      </c>
    </row>
    <row r="25" spans="1:32" x14ac:dyDescent="0.25">
      <c r="A25" s="11"/>
      <c r="B25" s="33"/>
      <c r="C25" s="1"/>
      <c r="D25" s="1"/>
      <c r="E25" s="12"/>
      <c r="F25" s="12"/>
      <c r="G25" s="2">
        <f t="shared" si="0"/>
        <v>0</v>
      </c>
      <c r="H25" s="2"/>
      <c r="I25" s="1"/>
      <c r="J25" s="1"/>
      <c r="K25" s="1"/>
      <c r="L25" s="2"/>
      <c r="M25" s="2"/>
      <c r="N25" s="2">
        <f t="shared" si="1"/>
        <v>0</v>
      </c>
      <c r="O25" s="45">
        <f t="shared" si="2"/>
        <v>0</v>
      </c>
    </row>
    <row r="26" spans="1:32" x14ac:dyDescent="0.25">
      <c r="A26" s="11"/>
      <c r="B26" s="33"/>
      <c r="C26" s="1"/>
      <c r="D26" s="1"/>
      <c r="E26" s="12"/>
      <c r="F26" s="12"/>
      <c r="G26" s="2">
        <f t="shared" si="0"/>
        <v>0</v>
      </c>
      <c r="H26" s="2"/>
      <c r="I26" s="1"/>
      <c r="J26" s="1"/>
      <c r="K26" s="1"/>
      <c r="L26" s="2"/>
      <c r="M26" s="2"/>
      <c r="N26" s="2">
        <f t="shared" si="1"/>
        <v>0</v>
      </c>
      <c r="O26" s="45">
        <f t="shared" si="2"/>
        <v>0</v>
      </c>
    </row>
    <row r="27" spans="1:32" x14ac:dyDescent="0.25">
      <c r="A27" s="11"/>
      <c r="B27" s="33"/>
      <c r="C27" s="1"/>
      <c r="D27" s="1"/>
      <c r="E27" s="12"/>
      <c r="F27" s="12"/>
      <c r="G27" s="2">
        <f t="shared" si="0"/>
        <v>0</v>
      </c>
      <c r="H27" s="2"/>
      <c r="I27" s="1"/>
      <c r="J27" s="1"/>
      <c r="K27" s="1"/>
      <c r="L27" s="2"/>
      <c r="M27" s="2"/>
      <c r="N27" s="2">
        <f t="shared" si="1"/>
        <v>0</v>
      </c>
      <c r="O27" s="45">
        <f t="shared" si="2"/>
        <v>0</v>
      </c>
    </row>
    <row r="28" spans="1:32" x14ac:dyDescent="0.25">
      <c r="A28" s="11"/>
      <c r="B28" s="33"/>
      <c r="C28" s="1"/>
      <c r="D28" s="1"/>
      <c r="E28" s="12"/>
      <c r="F28" s="12"/>
      <c r="G28" s="2">
        <f t="shared" si="0"/>
        <v>0</v>
      </c>
      <c r="H28" s="2"/>
      <c r="I28" s="1"/>
      <c r="J28" s="1"/>
      <c r="K28" s="1"/>
      <c r="L28" s="2"/>
      <c r="M28" s="2"/>
      <c r="N28" s="2">
        <f t="shared" si="1"/>
        <v>0</v>
      </c>
      <c r="O28" s="45">
        <f t="shared" si="2"/>
        <v>0</v>
      </c>
    </row>
    <row r="29" spans="1:32" x14ac:dyDescent="0.25">
      <c r="A29" s="11"/>
      <c r="B29" s="33"/>
      <c r="C29" s="1"/>
      <c r="D29" s="1"/>
      <c r="E29" s="12"/>
      <c r="F29" s="12"/>
      <c r="G29" s="2">
        <f t="shared" si="0"/>
        <v>0</v>
      </c>
      <c r="H29" s="2"/>
      <c r="I29" s="1"/>
      <c r="J29" s="1"/>
      <c r="K29" s="1"/>
      <c r="L29" s="2"/>
      <c r="M29" s="2"/>
      <c r="N29" s="2">
        <f t="shared" si="1"/>
        <v>0</v>
      </c>
      <c r="O29" s="45">
        <f t="shared" si="2"/>
        <v>0</v>
      </c>
    </row>
    <row r="30" spans="1:32" x14ac:dyDescent="0.25">
      <c r="A30" s="11"/>
      <c r="B30" s="33"/>
      <c r="C30" s="1"/>
      <c r="D30" s="1"/>
      <c r="E30" s="12"/>
      <c r="F30" s="12"/>
      <c r="G30" s="2">
        <f t="shared" si="0"/>
        <v>0</v>
      </c>
      <c r="H30" s="2"/>
      <c r="I30" s="1"/>
      <c r="J30" s="1"/>
      <c r="K30" s="1"/>
      <c r="L30" s="2"/>
      <c r="M30" s="2"/>
      <c r="N30" s="2">
        <f t="shared" si="1"/>
        <v>0</v>
      </c>
      <c r="O30" s="45">
        <f t="shared" si="2"/>
        <v>0</v>
      </c>
    </row>
    <row r="31" spans="1:32" x14ac:dyDescent="0.25">
      <c r="A31" s="11"/>
      <c r="B31" s="33"/>
      <c r="C31" s="1"/>
      <c r="D31" s="1"/>
      <c r="E31" s="12"/>
      <c r="F31" s="12"/>
      <c r="G31" s="2">
        <f t="shared" si="0"/>
        <v>0</v>
      </c>
      <c r="H31" s="2"/>
      <c r="I31" s="1"/>
      <c r="J31" s="1"/>
      <c r="K31" s="1"/>
      <c r="L31" s="2"/>
      <c r="M31" s="2"/>
      <c r="N31" s="2">
        <f t="shared" si="1"/>
        <v>0</v>
      </c>
      <c r="O31" s="45">
        <f t="shared" si="2"/>
        <v>0</v>
      </c>
      <c r="AC31" s="10" t="s">
        <v>4</v>
      </c>
    </row>
    <row r="32" spans="1:32" x14ac:dyDescent="0.25">
      <c r="A32" s="11"/>
      <c r="B32" s="33"/>
      <c r="C32" s="1"/>
      <c r="D32" s="1"/>
      <c r="E32" s="12"/>
      <c r="F32" s="12"/>
      <c r="G32" s="2">
        <f t="shared" si="0"/>
        <v>0</v>
      </c>
      <c r="H32" s="2"/>
      <c r="I32" s="1"/>
      <c r="J32" s="1"/>
      <c r="K32" s="1"/>
      <c r="L32" s="2"/>
      <c r="M32" s="2"/>
      <c r="N32" s="2">
        <f t="shared" si="1"/>
        <v>0</v>
      </c>
      <c r="O32" s="45">
        <f t="shared" si="2"/>
        <v>0</v>
      </c>
    </row>
    <row r="33" spans="1:15" x14ac:dyDescent="0.25">
      <c r="A33" s="11"/>
      <c r="B33" s="33"/>
      <c r="C33" s="1"/>
      <c r="D33" s="1"/>
      <c r="E33" s="12"/>
      <c r="F33" s="12"/>
      <c r="G33" s="2">
        <f t="shared" si="0"/>
        <v>0</v>
      </c>
      <c r="H33" s="2"/>
      <c r="I33" s="1"/>
      <c r="J33" s="1"/>
      <c r="K33" s="1"/>
      <c r="L33" s="2"/>
      <c r="M33" s="2"/>
      <c r="N33" s="2">
        <f t="shared" si="1"/>
        <v>0</v>
      </c>
      <c r="O33" s="45">
        <f t="shared" si="2"/>
        <v>0</v>
      </c>
    </row>
    <row r="34" spans="1:15" x14ac:dyDescent="0.25">
      <c r="A34" s="11"/>
      <c r="B34" s="33"/>
      <c r="C34" s="1"/>
      <c r="D34" s="1"/>
      <c r="E34" s="12"/>
      <c r="F34" s="12"/>
      <c r="G34" s="2">
        <f t="shared" si="0"/>
        <v>0</v>
      </c>
      <c r="H34" s="2"/>
      <c r="I34" s="1"/>
      <c r="J34" s="1"/>
      <c r="K34" s="1"/>
      <c r="L34" s="2"/>
      <c r="M34" s="2"/>
      <c r="N34" s="2">
        <f t="shared" si="1"/>
        <v>0</v>
      </c>
      <c r="O34" s="45">
        <f t="shared" si="2"/>
        <v>0</v>
      </c>
    </row>
    <row r="35" spans="1:15" x14ac:dyDescent="0.25">
      <c r="A35" s="11"/>
      <c r="B35" s="33"/>
      <c r="C35" s="1"/>
      <c r="D35" s="1"/>
      <c r="E35" s="12"/>
      <c r="F35" s="12"/>
      <c r="G35" s="2">
        <f t="shared" si="0"/>
        <v>0</v>
      </c>
      <c r="H35" s="2"/>
      <c r="I35" s="1"/>
      <c r="J35" s="1"/>
      <c r="K35" s="1"/>
      <c r="L35" s="2"/>
      <c r="M35" s="2"/>
      <c r="N35" s="2">
        <f t="shared" si="1"/>
        <v>0</v>
      </c>
      <c r="O35" s="45">
        <f t="shared" si="2"/>
        <v>0</v>
      </c>
    </row>
    <row r="36" spans="1:15" x14ac:dyDescent="0.25">
      <c r="A36" s="11"/>
      <c r="B36" s="33"/>
      <c r="C36" s="1"/>
      <c r="D36" s="1"/>
      <c r="E36" s="12"/>
      <c r="F36" s="12"/>
      <c r="G36" s="2">
        <f t="shared" si="0"/>
        <v>0</v>
      </c>
      <c r="H36" s="2"/>
      <c r="I36" s="1"/>
      <c r="J36" s="1"/>
      <c r="K36" s="1"/>
      <c r="L36" s="2"/>
      <c r="M36" s="2"/>
      <c r="N36" s="2">
        <f t="shared" si="1"/>
        <v>0</v>
      </c>
      <c r="O36" s="45">
        <f t="shared" si="2"/>
        <v>0</v>
      </c>
    </row>
    <row r="37" spans="1:15" x14ac:dyDescent="0.25">
      <c r="A37" s="11"/>
      <c r="B37" s="33"/>
      <c r="C37" s="1"/>
      <c r="D37" s="1"/>
      <c r="E37" s="12"/>
      <c r="F37" s="12"/>
      <c r="G37" s="2">
        <f t="shared" si="0"/>
        <v>0</v>
      </c>
      <c r="H37" s="2"/>
      <c r="I37" s="1"/>
      <c r="J37" s="1"/>
      <c r="K37" s="1"/>
      <c r="L37" s="2"/>
      <c r="M37" s="2"/>
      <c r="N37" s="2">
        <f t="shared" si="1"/>
        <v>0</v>
      </c>
      <c r="O37" s="45">
        <f t="shared" si="2"/>
        <v>0</v>
      </c>
    </row>
    <row r="38" spans="1:15" s="30" customFormat="1" x14ac:dyDescent="0.25">
      <c r="A38" s="26"/>
      <c r="B38" s="34"/>
      <c r="C38" s="27"/>
      <c r="D38" s="27"/>
      <c r="E38" s="28"/>
      <c r="F38" s="28"/>
      <c r="G38" s="29">
        <f t="shared" si="0"/>
        <v>0</v>
      </c>
      <c r="H38" s="29"/>
      <c r="I38" s="27"/>
      <c r="J38" s="27"/>
      <c r="K38" s="27"/>
      <c r="L38" s="29"/>
      <c r="M38" s="29"/>
      <c r="N38" s="2">
        <f t="shared" si="1"/>
        <v>0</v>
      </c>
      <c r="O38" s="45">
        <f t="shared" si="2"/>
        <v>0</v>
      </c>
    </row>
    <row r="39" spans="1:15" x14ac:dyDescent="0.25">
      <c r="A39" s="11"/>
      <c r="B39" s="33"/>
      <c r="C39" s="1"/>
      <c r="D39" s="1"/>
      <c r="E39" s="12"/>
      <c r="F39" s="12"/>
      <c r="G39" s="2">
        <f t="shared" si="0"/>
        <v>0</v>
      </c>
      <c r="H39" s="2"/>
      <c r="I39" s="1"/>
      <c r="J39" s="1"/>
      <c r="K39" s="1"/>
      <c r="L39" s="2"/>
      <c r="M39" s="2"/>
      <c r="N39" s="2">
        <f t="shared" si="1"/>
        <v>0</v>
      </c>
      <c r="O39" s="45">
        <f t="shared" si="2"/>
        <v>0</v>
      </c>
    </row>
    <row r="40" spans="1:15" x14ac:dyDescent="0.25">
      <c r="A40" s="11"/>
      <c r="B40" s="33"/>
      <c r="C40" s="1"/>
      <c r="D40" s="1"/>
      <c r="E40" s="12"/>
      <c r="F40" s="12"/>
      <c r="G40" s="2">
        <f t="shared" si="0"/>
        <v>0</v>
      </c>
      <c r="H40" s="2"/>
      <c r="I40" s="1"/>
      <c r="J40" s="1"/>
      <c r="K40" s="1"/>
      <c r="L40" s="2"/>
      <c r="M40" s="2"/>
      <c r="N40" s="2">
        <f t="shared" si="1"/>
        <v>0</v>
      </c>
      <c r="O40" s="45">
        <f t="shared" si="2"/>
        <v>0</v>
      </c>
    </row>
    <row r="41" spans="1:15" x14ac:dyDescent="0.25">
      <c r="A41" s="11"/>
      <c r="B41" s="33"/>
      <c r="C41" s="1"/>
      <c r="D41" s="1"/>
      <c r="E41" s="12"/>
      <c r="F41" s="12"/>
      <c r="G41" s="2">
        <f t="shared" si="0"/>
        <v>0</v>
      </c>
      <c r="H41" s="2"/>
      <c r="I41" s="1"/>
      <c r="J41" s="1"/>
      <c r="K41" s="1"/>
      <c r="L41" s="2"/>
      <c r="M41" s="2"/>
      <c r="N41" s="2">
        <f t="shared" si="1"/>
        <v>0</v>
      </c>
      <c r="O41" s="45">
        <f t="shared" si="2"/>
        <v>0</v>
      </c>
    </row>
    <row r="42" spans="1:15" x14ac:dyDescent="0.25">
      <c r="A42" s="11"/>
      <c r="B42" s="33"/>
      <c r="C42" s="1"/>
      <c r="D42" s="1"/>
      <c r="E42" s="12"/>
      <c r="F42" s="12"/>
      <c r="G42" s="2">
        <f t="shared" si="0"/>
        <v>0</v>
      </c>
      <c r="H42" s="2"/>
      <c r="I42" s="1"/>
      <c r="J42" s="1"/>
      <c r="K42" s="1"/>
      <c r="L42" s="2"/>
      <c r="M42" s="2"/>
      <c r="N42" s="2">
        <f t="shared" si="1"/>
        <v>0</v>
      </c>
      <c r="O42" s="45">
        <f t="shared" si="2"/>
        <v>0</v>
      </c>
    </row>
    <row r="43" spans="1:15" x14ac:dyDescent="0.25">
      <c r="A43" s="11"/>
      <c r="B43" s="33"/>
      <c r="C43" s="1"/>
      <c r="D43" s="1"/>
      <c r="E43" s="12"/>
      <c r="F43" s="12"/>
      <c r="G43" s="2">
        <f t="shared" si="0"/>
        <v>0</v>
      </c>
      <c r="H43" s="2"/>
      <c r="I43" s="1"/>
      <c r="J43" s="1"/>
      <c r="K43" s="1"/>
      <c r="L43" s="2"/>
      <c r="M43" s="2"/>
      <c r="N43" s="2">
        <f t="shared" si="1"/>
        <v>0</v>
      </c>
      <c r="O43" s="45">
        <f t="shared" si="2"/>
        <v>0</v>
      </c>
    </row>
    <row r="44" spans="1:15" x14ac:dyDescent="0.25">
      <c r="A44" s="11"/>
      <c r="B44" s="33"/>
      <c r="C44" s="1"/>
      <c r="D44" s="1"/>
      <c r="E44" s="12"/>
      <c r="F44" s="12"/>
      <c r="G44" s="2">
        <f t="shared" si="0"/>
        <v>0</v>
      </c>
      <c r="H44" s="2"/>
      <c r="I44" s="1"/>
      <c r="J44" s="1"/>
      <c r="K44" s="1"/>
      <c r="L44" s="2"/>
      <c r="M44" s="2"/>
      <c r="N44" s="2">
        <f t="shared" si="1"/>
        <v>0</v>
      </c>
      <c r="O44" s="45">
        <f t="shared" si="2"/>
        <v>0</v>
      </c>
    </row>
    <row r="45" spans="1:15" x14ac:dyDescent="0.25">
      <c r="A45" s="11"/>
      <c r="B45" s="33"/>
      <c r="C45" s="1"/>
      <c r="D45" s="1"/>
      <c r="E45" s="12"/>
      <c r="F45" s="12"/>
      <c r="G45" s="2">
        <f t="shared" si="0"/>
        <v>0</v>
      </c>
      <c r="H45" s="2"/>
      <c r="I45" s="1"/>
      <c r="J45" s="1"/>
      <c r="K45" s="1"/>
      <c r="L45" s="2"/>
      <c r="M45" s="2"/>
      <c r="N45" s="2">
        <f t="shared" si="1"/>
        <v>0</v>
      </c>
      <c r="O45" s="45">
        <f t="shared" si="2"/>
        <v>0</v>
      </c>
    </row>
    <row r="46" spans="1:15" x14ac:dyDescent="0.25">
      <c r="A46" s="11"/>
      <c r="B46" s="33"/>
      <c r="C46" s="1"/>
      <c r="D46" s="1"/>
      <c r="E46" s="12"/>
      <c r="F46" s="12"/>
      <c r="G46" s="2">
        <f t="shared" si="0"/>
        <v>0</v>
      </c>
      <c r="H46" s="2"/>
      <c r="I46" s="1"/>
      <c r="J46" s="1"/>
      <c r="K46" s="1"/>
      <c r="L46" s="2"/>
      <c r="M46" s="2"/>
      <c r="N46" s="2">
        <f t="shared" si="1"/>
        <v>0</v>
      </c>
      <c r="O46" s="45">
        <f t="shared" si="2"/>
        <v>0</v>
      </c>
    </row>
    <row r="47" spans="1:15" x14ac:dyDescent="0.25">
      <c r="A47" s="11"/>
      <c r="B47" s="33"/>
      <c r="C47" s="1"/>
      <c r="D47" s="1"/>
      <c r="E47" s="12"/>
      <c r="F47" s="12"/>
      <c r="G47" s="2">
        <f t="shared" si="0"/>
        <v>0</v>
      </c>
      <c r="H47" s="2"/>
      <c r="I47" s="1"/>
      <c r="J47" s="1"/>
      <c r="K47" s="1"/>
      <c r="L47" s="2"/>
      <c r="M47" s="2"/>
      <c r="N47" s="2">
        <f t="shared" si="1"/>
        <v>0</v>
      </c>
      <c r="O47" s="45">
        <f t="shared" si="2"/>
        <v>0</v>
      </c>
    </row>
    <row r="48" spans="1:15" x14ac:dyDescent="0.25">
      <c r="A48" s="11"/>
      <c r="B48" s="33"/>
      <c r="C48" s="1"/>
      <c r="D48" s="1"/>
      <c r="E48" s="12"/>
      <c r="F48" s="12"/>
      <c r="G48" s="2">
        <f t="shared" si="0"/>
        <v>0</v>
      </c>
      <c r="H48" s="2"/>
      <c r="I48" s="1"/>
      <c r="J48" s="1"/>
      <c r="K48" s="1"/>
      <c r="L48" s="2"/>
      <c r="M48" s="2"/>
      <c r="N48" s="2">
        <f t="shared" si="1"/>
        <v>0</v>
      </c>
      <c r="O48" s="45">
        <f t="shared" si="2"/>
        <v>0</v>
      </c>
    </row>
    <row r="49" spans="1:15" x14ac:dyDescent="0.25">
      <c r="A49" s="11"/>
      <c r="B49" s="33"/>
      <c r="C49" s="1"/>
      <c r="D49" s="1"/>
      <c r="E49" s="12"/>
      <c r="F49" s="12"/>
      <c r="G49" s="2">
        <f t="shared" si="0"/>
        <v>0</v>
      </c>
      <c r="H49" s="2"/>
      <c r="I49" s="1"/>
      <c r="J49" s="1"/>
      <c r="K49" s="1"/>
      <c r="L49" s="2"/>
      <c r="M49" s="2"/>
      <c r="N49" s="2">
        <f t="shared" si="1"/>
        <v>0</v>
      </c>
      <c r="O49" s="45">
        <f t="shared" si="2"/>
        <v>0</v>
      </c>
    </row>
    <row r="50" spans="1:15" x14ac:dyDescent="0.25">
      <c r="A50" s="11"/>
      <c r="B50" s="33"/>
      <c r="C50" s="1"/>
      <c r="D50" s="1"/>
      <c r="E50" s="12"/>
      <c r="F50" s="12"/>
      <c r="G50" s="2">
        <f t="shared" si="0"/>
        <v>0</v>
      </c>
      <c r="H50" s="2"/>
      <c r="I50" s="1"/>
      <c r="J50" s="1"/>
      <c r="K50" s="1"/>
      <c r="L50" s="2"/>
      <c r="M50" s="2"/>
      <c r="N50" s="2">
        <f t="shared" si="1"/>
        <v>0</v>
      </c>
      <c r="O50" s="45">
        <f t="shared" si="2"/>
        <v>0</v>
      </c>
    </row>
    <row r="51" spans="1:15" x14ac:dyDescent="0.25">
      <c r="A51" s="11"/>
      <c r="B51" s="33"/>
      <c r="C51" s="1"/>
      <c r="D51" s="1"/>
      <c r="E51" s="12"/>
      <c r="F51" s="12"/>
      <c r="G51" s="2">
        <f t="shared" si="0"/>
        <v>0</v>
      </c>
      <c r="H51" s="2"/>
      <c r="I51" s="1"/>
      <c r="J51" s="1"/>
      <c r="K51" s="1"/>
      <c r="L51" s="2"/>
      <c r="M51" s="2"/>
      <c r="N51" s="2">
        <f t="shared" si="1"/>
        <v>0</v>
      </c>
      <c r="O51" s="45">
        <f t="shared" si="2"/>
        <v>0</v>
      </c>
    </row>
    <row r="52" spans="1:15" x14ac:dyDescent="0.25">
      <c r="A52" s="11"/>
      <c r="B52" s="33"/>
      <c r="C52" s="1"/>
      <c r="D52" s="1"/>
      <c r="E52" s="12"/>
      <c r="F52" s="12"/>
      <c r="G52" s="2">
        <f t="shared" si="0"/>
        <v>0</v>
      </c>
      <c r="H52" s="2"/>
      <c r="I52" s="1"/>
      <c r="J52" s="1"/>
      <c r="K52" s="1"/>
      <c r="L52" s="2"/>
      <c r="M52" s="2"/>
      <c r="N52" s="2">
        <f t="shared" si="1"/>
        <v>0</v>
      </c>
      <c r="O52" s="45">
        <f t="shared" si="2"/>
        <v>0</v>
      </c>
    </row>
    <row r="53" spans="1:15" x14ac:dyDescent="0.25">
      <c r="A53" s="11"/>
      <c r="B53" s="33"/>
      <c r="C53" s="1"/>
      <c r="D53" s="1"/>
      <c r="E53" s="12"/>
      <c r="F53" s="12"/>
      <c r="G53" s="2">
        <f t="shared" si="0"/>
        <v>0</v>
      </c>
      <c r="H53" s="2"/>
      <c r="I53" s="1"/>
      <c r="J53" s="1"/>
      <c r="K53" s="1"/>
      <c r="L53" s="2"/>
      <c r="M53" s="2"/>
      <c r="N53" s="2">
        <f t="shared" si="1"/>
        <v>0</v>
      </c>
      <c r="O53" s="45">
        <f t="shared" si="2"/>
        <v>0</v>
      </c>
    </row>
    <row r="54" spans="1:15" x14ac:dyDescent="0.25">
      <c r="A54" s="11"/>
      <c r="B54" s="33"/>
      <c r="C54" s="1"/>
      <c r="D54" s="1"/>
      <c r="E54" s="12"/>
      <c r="F54" s="12"/>
      <c r="G54" s="2">
        <f t="shared" si="0"/>
        <v>0</v>
      </c>
      <c r="H54" s="2"/>
      <c r="I54" s="1"/>
      <c r="J54" s="1"/>
      <c r="K54" s="1"/>
      <c r="L54" s="2"/>
      <c r="M54" s="2"/>
      <c r="N54" s="2">
        <f t="shared" si="1"/>
        <v>0</v>
      </c>
      <c r="O54" s="45">
        <f t="shared" si="2"/>
        <v>0</v>
      </c>
    </row>
    <row r="55" spans="1:15" s="30" customFormat="1" x14ac:dyDescent="0.25">
      <c r="A55" s="26"/>
      <c r="B55" s="34"/>
      <c r="C55" s="27"/>
      <c r="D55" s="27"/>
      <c r="E55" s="28"/>
      <c r="F55" s="28"/>
      <c r="G55" s="29">
        <f t="shared" si="0"/>
        <v>0</v>
      </c>
      <c r="H55" s="29"/>
      <c r="I55" s="27"/>
      <c r="J55" s="27"/>
      <c r="K55" s="27"/>
      <c r="L55" s="29"/>
      <c r="M55" s="29"/>
      <c r="N55" s="2">
        <f t="shared" si="1"/>
        <v>0</v>
      </c>
      <c r="O55" s="45">
        <f t="shared" si="2"/>
        <v>0</v>
      </c>
    </row>
    <row r="56" spans="1:15" x14ac:dyDescent="0.25">
      <c r="A56" s="11"/>
      <c r="B56" s="33"/>
      <c r="C56" s="1"/>
      <c r="D56" s="1"/>
      <c r="E56" s="12"/>
      <c r="F56" s="12"/>
      <c r="G56" s="2">
        <f t="shared" si="0"/>
        <v>0</v>
      </c>
      <c r="H56" s="2"/>
      <c r="I56" s="1"/>
      <c r="J56" s="1"/>
      <c r="K56" s="1"/>
      <c r="L56" s="2"/>
      <c r="M56" s="2"/>
      <c r="N56" s="2">
        <f t="shared" si="1"/>
        <v>0</v>
      </c>
      <c r="O56" s="45">
        <f t="shared" si="2"/>
        <v>0</v>
      </c>
    </row>
    <row r="57" spans="1:15" x14ac:dyDescent="0.25">
      <c r="A57" s="11"/>
      <c r="B57" s="33"/>
      <c r="C57" s="1"/>
      <c r="D57" s="1"/>
      <c r="E57" s="12"/>
      <c r="F57" s="12"/>
      <c r="G57" s="2">
        <f t="shared" si="0"/>
        <v>0</v>
      </c>
      <c r="H57" s="2"/>
      <c r="I57" s="1"/>
      <c r="J57" s="1"/>
      <c r="K57" s="1"/>
      <c r="L57" s="2"/>
      <c r="M57" s="2"/>
      <c r="N57" s="2">
        <f t="shared" si="1"/>
        <v>0</v>
      </c>
      <c r="O57" s="45">
        <f t="shared" si="2"/>
        <v>0</v>
      </c>
    </row>
    <row r="58" spans="1:15" x14ac:dyDescent="0.25">
      <c r="A58" s="11"/>
      <c r="B58" s="33"/>
      <c r="C58" s="1"/>
      <c r="D58" s="1"/>
      <c r="E58" s="12"/>
      <c r="F58" s="12"/>
      <c r="G58" s="2">
        <f t="shared" si="0"/>
        <v>0</v>
      </c>
      <c r="H58" s="2"/>
      <c r="I58" s="1"/>
      <c r="J58" s="1"/>
      <c r="K58" s="1"/>
      <c r="L58" s="2"/>
      <c r="M58" s="2"/>
      <c r="N58" s="2">
        <f t="shared" si="1"/>
        <v>0</v>
      </c>
      <c r="O58" s="45">
        <f t="shared" si="2"/>
        <v>0</v>
      </c>
    </row>
    <row r="59" spans="1:15" x14ac:dyDescent="0.25">
      <c r="A59" s="11"/>
      <c r="B59" s="33"/>
      <c r="C59" s="1"/>
      <c r="D59" s="1"/>
      <c r="E59" s="12"/>
      <c r="F59" s="12"/>
      <c r="G59" s="2">
        <f t="shared" si="0"/>
        <v>0</v>
      </c>
      <c r="H59" s="2"/>
      <c r="I59" s="1"/>
      <c r="J59" s="1"/>
      <c r="K59" s="1"/>
      <c r="L59" s="2"/>
      <c r="M59" s="2"/>
      <c r="N59" s="2">
        <f t="shared" si="1"/>
        <v>0</v>
      </c>
      <c r="O59" s="45">
        <f t="shared" si="2"/>
        <v>0</v>
      </c>
    </row>
    <row r="60" spans="1:15" x14ac:dyDescent="0.25">
      <c r="A60" s="11"/>
      <c r="B60" s="33"/>
      <c r="C60" s="1"/>
      <c r="D60" s="1"/>
      <c r="E60" s="12"/>
      <c r="F60" s="12"/>
      <c r="G60" s="2">
        <f t="shared" si="0"/>
        <v>0</v>
      </c>
      <c r="H60" s="2"/>
      <c r="I60" s="1"/>
      <c r="J60" s="1"/>
      <c r="K60" s="1"/>
      <c r="L60" s="2"/>
      <c r="M60" s="2"/>
      <c r="N60" s="2">
        <f t="shared" si="1"/>
        <v>0</v>
      </c>
      <c r="O60" s="45">
        <f t="shared" si="2"/>
        <v>0</v>
      </c>
    </row>
    <row r="61" spans="1:15" x14ac:dyDescent="0.25">
      <c r="A61" s="11"/>
      <c r="B61" s="33"/>
      <c r="C61" s="1"/>
      <c r="D61" s="1"/>
      <c r="E61" s="12"/>
      <c r="F61" s="12"/>
      <c r="G61" s="2">
        <f t="shared" si="0"/>
        <v>0</v>
      </c>
      <c r="H61" s="2"/>
      <c r="I61" s="1"/>
      <c r="J61" s="1"/>
      <c r="K61" s="1"/>
      <c r="L61" s="2"/>
      <c r="M61" s="2"/>
      <c r="N61" s="2">
        <f t="shared" si="1"/>
        <v>0</v>
      </c>
      <c r="O61" s="45">
        <f t="shared" si="2"/>
        <v>0</v>
      </c>
    </row>
    <row r="62" spans="1:15" s="30" customFormat="1" x14ac:dyDescent="0.25">
      <c r="A62" s="26"/>
      <c r="B62" s="34"/>
      <c r="C62" s="27"/>
      <c r="D62" s="27"/>
      <c r="E62" s="28"/>
      <c r="F62" s="28"/>
      <c r="G62" s="29">
        <f t="shared" si="0"/>
        <v>0</v>
      </c>
      <c r="H62" s="29"/>
      <c r="I62" s="27"/>
      <c r="J62" s="27"/>
      <c r="K62" s="27"/>
      <c r="L62" s="29"/>
      <c r="M62" s="29"/>
      <c r="N62" s="2">
        <f t="shared" si="1"/>
        <v>0</v>
      </c>
      <c r="O62" s="45">
        <f t="shared" si="2"/>
        <v>0</v>
      </c>
    </row>
    <row r="63" spans="1:15" x14ac:dyDescent="0.25">
      <c r="A63" s="11"/>
      <c r="B63" s="33"/>
      <c r="C63" s="1"/>
      <c r="D63" s="1"/>
      <c r="E63" s="12"/>
      <c r="F63" s="12"/>
      <c r="G63" s="2">
        <f t="shared" si="0"/>
        <v>0</v>
      </c>
      <c r="H63" s="2"/>
      <c r="I63" s="1"/>
      <c r="J63" s="1"/>
      <c r="K63" s="1"/>
      <c r="L63" s="2"/>
      <c r="M63" s="2"/>
      <c r="N63" s="2">
        <f t="shared" si="1"/>
        <v>0</v>
      </c>
      <c r="O63" s="45">
        <f t="shared" si="2"/>
        <v>0</v>
      </c>
    </row>
    <row r="64" spans="1:15" x14ac:dyDescent="0.25">
      <c r="A64" s="11"/>
      <c r="B64" s="33"/>
      <c r="C64" s="1"/>
      <c r="D64" s="1"/>
      <c r="E64" s="12"/>
      <c r="F64" s="12"/>
      <c r="G64" s="2">
        <f t="shared" si="0"/>
        <v>0</v>
      </c>
      <c r="H64" s="2"/>
      <c r="I64" s="1"/>
      <c r="J64" s="1"/>
      <c r="K64" s="1"/>
      <c r="L64" s="2"/>
      <c r="M64" s="2"/>
      <c r="N64" s="2">
        <f t="shared" si="1"/>
        <v>0</v>
      </c>
      <c r="O64" s="45">
        <f t="shared" si="2"/>
        <v>0</v>
      </c>
    </row>
    <row r="65" spans="1:15" x14ac:dyDescent="0.25">
      <c r="A65" s="11"/>
      <c r="B65" s="33"/>
      <c r="C65" s="1"/>
      <c r="D65" s="1"/>
      <c r="E65" s="12"/>
      <c r="F65" s="12"/>
      <c r="G65" s="2">
        <f t="shared" si="0"/>
        <v>0</v>
      </c>
      <c r="H65" s="2"/>
      <c r="I65" s="1"/>
      <c r="J65" s="1"/>
      <c r="K65" s="1"/>
      <c r="L65" s="2"/>
      <c r="M65" s="2"/>
      <c r="N65" s="2">
        <f t="shared" si="1"/>
        <v>0</v>
      </c>
      <c r="O65" s="45">
        <f t="shared" si="2"/>
        <v>0</v>
      </c>
    </row>
    <row r="66" spans="1:15" x14ac:dyDescent="0.25">
      <c r="A66" s="11"/>
      <c r="B66" s="33"/>
      <c r="C66" s="1"/>
      <c r="D66" s="1"/>
      <c r="E66" s="12"/>
      <c r="F66" s="12"/>
      <c r="G66" s="2">
        <f t="shared" si="0"/>
        <v>0</v>
      </c>
      <c r="H66" s="2"/>
      <c r="I66" s="1"/>
      <c r="J66" s="1"/>
      <c r="K66" s="1"/>
      <c r="L66" s="2"/>
      <c r="M66" s="2"/>
      <c r="N66" s="2">
        <f t="shared" si="1"/>
        <v>0</v>
      </c>
      <c r="O66" s="45">
        <f t="shared" si="2"/>
        <v>0</v>
      </c>
    </row>
    <row r="67" spans="1:15" x14ac:dyDescent="0.25">
      <c r="A67" s="11"/>
      <c r="B67" s="33"/>
      <c r="C67" s="1"/>
      <c r="D67" s="1"/>
      <c r="E67" s="12"/>
      <c r="F67" s="12"/>
      <c r="G67" s="2">
        <f t="shared" si="0"/>
        <v>0</v>
      </c>
      <c r="H67" s="2"/>
      <c r="I67" s="1"/>
      <c r="J67" s="1"/>
      <c r="K67" s="1"/>
      <c r="L67" s="2"/>
      <c r="M67" s="2"/>
      <c r="N67" s="2">
        <f t="shared" si="1"/>
        <v>0</v>
      </c>
      <c r="O67" s="45">
        <f t="shared" si="2"/>
        <v>0</v>
      </c>
    </row>
    <row r="68" spans="1:15" s="24" customFormat="1" x14ac:dyDescent="0.25">
      <c r="A68" s="20"/>
      <c r="B68" s="35"/>
      <c r="C68" s="21"/>
      <c r="D68" s="21"/>
      <c r="E68" s="22"/>
      <c r="F68" s="22"/>
      <c r="G68" s="23">
        <f t="shared" si="0"/>
        <v>0</v>
      </c>
      <c r="H68" s="23"/>
      <c r="I68" s="21"/>
      <c r="J68" s="21"/>
      <c r="K68" s="21"/>
      <c r="L68" s="23"/>
      <c r="M68" s="23"/>
      <c r="N68" s="2">
        <f t="shared" si="1"/>
        <v>0</v>
      </c>
      <c r="O68" s="45">
        <f t="shared" si="2"/>
        <v>0</v>
      </c>
    </row>
    <row r="69" spans="1:15" s="24" customFormat="1" x14ac:dyDescent="0.25">
      <c r="A69" s="20"/>
      <c r="B69" s="35"/>
      <c r="C69" s="21"/>
      <c r="D69" s="21"/>
      <c r="E69" s="22"/>
      <c r="F69" s="22"/>
      <c r="G69" s="23">
        <f t="shared" si="0"/>
        <v>0</v>
      </c>
      <c r="H69" s="23"/>
      <c r="I69" s="21"/>
      <c r="J69" s="21"/>
      <c r="K69" s="21"/>
      <c r="L69" s="23"/>
      <c r="M69" s="23"/>
      <c r="N69" s="2">
        <f t="shared" si="1"/>
        <v>0</v>
      </c>
      <c r="O69" s="45">
        <f t="shared" si="2"/>
        <v>0</v>
      </c>
    </row>
    <row r="70" spans="1:15" x14ac:dyDescent="0.25">
      <c r="A70" s="11"/>
      <c r="B70" s="33"/>
      <c r="C70" s="1"/>
      <c r="D70" s="1"/>
      <c r="E70" s="12"/>
      <c r="F70" s="12"/>
      <c r="G70" s="2">
        <f t="shared" si="0"/>
        <v>0</v>
      </c>
      <c r="H70" s="2"/>
      <c r="I70" s="1"/>
      <c r="J70" s="1"/>
      <c r="K70" s="1"/>
      <c r="L70" s="2"/>
      <c r="M70" s="2"/>
      <c r="N70" s="2">
        <f t="shared" si="1"/>
        <v>0</v>
      </c>
      <c r="O70" s="45">
        <f t="shared" si="2"/>
        <v>0</v>
      </c>
    </row>
    <row r="71" spans="1:15" x14ac:dyDescent="0.25">
      <c r="A71" s="11"/>
      <c r="B71" s="33"/>
      <c r="C71" s="1"/>
      <c r="D71" s="1"/>
      <c r="E71" s="12"/>
      <c r="F71" s="12"/>
      <c r="G71" s="2">
        <f t="shared" ref="G71:G134" si="3">G70+E71-F71</f>
        <v>0</v>
      </c>
      <c r="H71" s="2"/>
      <c r="I71" s="1"/>
      <c r="J71" s="1"/>
      <c r="K71" s="1"/>
      <c r="L71" s="2"/>
      <c r="M71" s="2"/>
      <c r="N71" s="2">
        <f t="shared" si="1"/>
        <v>0</v>
      </c>
      <c r="O71" s="45">
        <f t="shared" si="2"/>
        <v>0</v>
      </c>
    </row>
    <row r="72" spans="1:15" x14ac:dyDescent="0.25">
      <c r="A72" s="11"/>
      <c r="B72" s="33"/>
      <c r="C72" s="1"/>
      <c r="D72" s="1"/>
      <c r="E72" s="12"/>
      <c r="F72" s="12"/>
      <c r="G72" s="2">
        <f t="shared" si="3"/>
        <v>0</v>
      </c>
      <c r="H72" s="2"/>
      <c r="I72" s="1"/>
      <c r="J72" s="1"/>
      <c r="K72" s="1"/>
      <c r="L72" s="2"/>
      <c r="M72" s="2"/>
      <c r="N72" s="2">
        <f t="shared" si="1"/>
        <v>0</v>
      </c>
      <c r="O72" s="45">
        <f t="shared" si="2"/>
        <v>0</v>
      </c>
    </row>
    <row r="73" spans="1:15" x14ac:dyDescent="0.25">
      <c r="A73" s="11"/>
      <c r="B73" s="33"/>
      <c r="C73" s="1"/>
      <c r="D73" s="1"/>
      <c r="E73" s="12"/>
      <c r="F73" s="12"/>
      <c r="G73" s="2">
        <f t="shared" si="3"/>
        <v>0</v>
      </c>
      <c r="H73" s="2"/>
      <c r="I73" s="1"/>
      <c r="J73" s="1"/>
      <c r="K73" s="1"/>
      <c r="L73" s="2"/>
      <c r="M73" s="2"/>
      <c r="N73" s="2">
        <f t="shared" ref="N73:N96" si="4">H73+L73-M73</f>
        <v>0</v>
      </c>
      <c r="O73" s="45">
        <f t="shared" ref="O73:O120" si="5">H73+L73+M73-F73</f>
        <v>0</v>
      </c>
    </row>
    <row r="74" spans="1:15" x14ac:dyDescent="0.25">
      <c r="A74" s="11"/>
      <c r="B74" s="33"/>
      <c r="C74" s="1"/>
      <c r="D74" s="1"/>
      <c r="E74" s="12"/>
      <c r="F74" s="12"/>
      <c r="G74" s="2">
        <f t="shared" si="3"/>
        <v>0</v>
      </c>
      <c r="H74" s="2"/>
      <c r="I74" s="1"/>
      <c r="J74" s="1"/>
      <c r="K74" s="1"/>
      <c r="L74" s="2"/>
      <c r="M74" s="2"/>
      <c r="N74" s="2">
        <f t="shared" si="4"/>
        <v>0</v>
      </c>
      <c r="O74" s="45">
        <f t="shared" si="5"/>
        <v>0</v>
      </c>
    </row>
    <row r="75" spans="1:15" x14ac:dyDescent="0.25">
      <c r="A75" s="11"/>
      <c r="B75" s="33"/>
      <c r="C75" s="1"/>
      <c r="D75" s="1"/>
      <c r="E75" s="12"/>
      <c r="F75" s="12"/>
      <c r="G75" s="2">
        <f t="shared" si="3"/>
        <v>0</v>
      </c>
      <c r="H75" s="2"/>
      <c r="I75" s="1"/>
      <c r="J75" s="1"/>
      <c r="K75" s="1"/>
      <c r="L75" s="2"/>
      <c r="M75" s="2"/>
      <c r="N75" s="2">
        <f t="shared" si="4"/>
        <v>0</v>
      </c>
      <c r="O75" s="45">
        <f t="shared" si="5"/>
        <v>0</v>
      </c>
    </row>
    <row r="76" spans="1:15" x14ac:dyDescent="0.25">
      <c r="A76" s="11"/>
      <c r="B76" s="33"/>
      <c r="C76" s="1"/>
      <c r="D76" s="1"/>
      <c r="E76" s="12"/>
      <c r="F76" s="12"/>
      <c r="G76" s="2">
        <f t="shared" si="3"/>
        <v>0</v>
      </c>
      <c r="H76" s="2"/>
      <c r="I76" s="1"/>
      <c r="J76" s="1"/>
      <c r="K76" s="1"/>
      <c r="L76" s="2"/>
      <c r="M76" s="2">
        <f t="shared" ref="M76:M139" si="6">H76-F76</f>
        <v>0</v>
      </c>
      <c r="N76" s="2">
        <f t="shared" si="4"/>
        <v>0</v>
      </c>
      <c r="O76" s="45">
        <f t="shared" si="5"/>
        <v>0</v>
      </c>
    </row>
    <row r="77" spans="1:15" x14ac:dyDescent="0.25">
      <c r="A77" s="11"/>
      <c r="B77" s="33"/>
      <c r="C77" s="1"/>
      <c r="D77" s="1"/>
      <c r="E77" s="12"/>
      <c r="F77" s="12"/>
      <c r="G77" s="2">
        <f t="shared" si="3"/>
        <v>0</v>
      </c>
      <c r="H77" s="2"/>
      <c r="I77" s="1"/>
      <c r="J77" s="1"/>
      <c r="K77" s="1"/>
      <c r="L77" s="2">
        <f t="shared" ref="L77:L140" si="7">H77</f>
        <v>0</v>
      </c>
      <c r="M77" s="2">
        <f t="shared" si="6"/>
        <v>0</v>
      </c>
      <c r="N77" s="2">
        <f t="shared" si="4"/>
        <v>0</v>
      </c>
      <c r="O77" s="45">
        <f t="shared" si="5"/>
        <v>0</v>
      </c>
    </row>
    <row r="78" spans="1:15" x14ac:dyDescent="0.25">
      <c r="A78" s="11"/>
      <c r="B78" s="33"/>
      <c r="C78" s="1"/>
      <c r="D78" s="1"/>
      <c r="E78" s="12"/>
      <c r="F78" s="12"/>
      <c r="G78" s="2">
        <f t="shared" si="3"/>
        <v>0</v>
      </c>
      <c r="H78" s="2"/>
      <c r="I78" s="1"/>
      <c r="J78" s="1"/>
      <c r="K78" s="1"/>
      <c r="L78" s="2">
        <f t="shared" si="7"/>
        <v>0</v>
      </c>
      <c r="M78" s="2">
        <f t="shared" si="6"/>
        <v>0</v>
      </c>
      <c r="N78" s="2">
        <f t="shared" si="4"/>
        <v>0</v>
      </c>
      <c r="O78" s="45">
        <f t="shared" si="5"/>
        <v>0</v>
      </c>
    </row>
    <row r="79" spans="1:15" x14ac:dyDescent="0.25">
      <c r="A79" s="11"/>
      <c r="B79" s="33"/>
      <c r="C79" s="1"/>
      <c r="D79" s="1"/>
      <c r="E79" s="12"/>
      <c r="F79" s="12"/>
      <c r="G79" s="2">
        <f t="shared" si="3"/>
        <v>0</v>
      </c>
      <c r="H79" s="2"/>
      <c r="I79" s="1"/>
      <c r="J79" s="1"/>
      <c r="K79" s="1"/>
      <c r="L79" s="2">
        <f t="shared" si="7"/>
        <v>0</v>
      </c>
      <c r="M79" s="2">
        <f t="shared" si="6"/>
        <v>0</v>
      </c>
      <c r="N79" s="2">
        <f t="shared" si="4"/>
        <v>0</v>
      </c>
      <c r="O79" s="45">
        <f t="shared" si="5"/>
        <v>0</v>
      </c>
    </row>
    <row r="80" spans="1:15" x14ac:dyDescent="0.25">
      <c r="A80" s="11"/>
      <c r="B80" s="33"/>
      <c r="C80" s="1"/>
      <c r="D80" s="1"/>
      <c r="E80" s="12"/>
      <c r="F80" s="12"/>
      <c r="G80" s="2">
        <f t="shared" si="3"/>
        <v>0</v>
      </c>
      <c r="H80" s="2"/>
      <c r="I80" s="1"/>
      <c r="J80" s="1"/>
      <c r="K80" s="1"/>
      <c r="L80" s="2">
        <f t="shared" si="7"/>
        <v>0</v>
      </c>
      <c r="M80" s="2">
        <f t="shared" si="6"/>
        <v>0</v>
      </c>
      <c r="N80" s="2">
        <f t="shared" si="4"/>
        <v>0</v>
      </c>
      <c r="O80" s="45">
        <f t="shared" si="5"/>
        <v>0</v>
      </c>
    </row>
    <row r="81" spans="1:15" x14ac:dyDescent="0.25">
      <c r="A81" s="11"/>
      <c r="B81" s="33"/>
      <c r="C81" s="1"/>
      <c r="D81" s="1"/>
      <c r="E81" s="12"/>
      <c r="F81" s="12"/>
      <c r="G81" s="2">
        <f t="shared" si="3"/>
        <v>0</v>
      </c>
      <c r="H81" s="2"/>
      <c r="I81" s="1"/>
      <c r="J81" s="1"/>
      <c r="K81" s="1"/>
      <c r="L81" s="2">
        <f t="shared" si="7"/>
        <v>0</v>
      </c>
      <c r="M81" s="2">
        <f t="shared" si="6"/>
        <v>0</v>
      </c>
      <c r="N81" s="2">
        <f t="shared" si="4"/>
        <v>0</v>
      </c>
      <c r="O81" s="45">
        <f t="shared" si="5"/>
        <v>0</v>
      </c>
    </row>
    <row r="82" spans="1:15" x14ac:dyDescent="0.25">
      <c r="A82" s="11"/>
      <c r="B82" s="33"/>
      <c r="C82" s="1"/>
      <c r="D82" s="1"/>
      <c r="E82" s="12"/>
      <c r="F82" s="12"/>
      <c r="G82" s="2">
        <f t="shared" si="3"/>
        <v>0</v>
      </c>
      <c r="H82" s="2"/>
      <c r="I82" s="1"/>
      <c r="J82" s="1"/>
      <c r="K82" s="1"/>
      <c r="L82" s="2">
        <f t="shared" si="7"/>
        <v>0</v>
      </c>
      <c r="M82" s="2">
        <f t="shared" si="6"/>
        <v>0</v>
      </c>
      <c r="N82" s="2">
        <f t="shared" si="4"/>
        <v>0</v>
      </c>
      <c r="O82" s="45">
        <f t="shared" si="5"/>
        <v>0</v>
      </c>
    </row>
    <row r="83" spans="1:15" x14ac:dyDescent="0.25">
      <c r="A83" s="11"/>
      <c r="B83" s="33"/>
      <c r="C83" s="1"/>
      <c r="D83" s="1"/>
      <c r="E83" s="12"/>
      <c r="F83" s="12"/>
      <c r="G83" s="2">
        <f t="shared" si="3"/>
        <v>0</v>
      </c>
      <c r="H83" s="2"/>
      <c r="I83" s="1"/>
      <c r="J83" s="1"/>
      <c r="K83" s="1"/>
      <c r="L83" s="2">
        <f t="shared" si="7"/>
        <v>0</v>
      </c>
      <c r="M83" s="2">
        <f t="shared" si="6"/>
        <v>0</v>
      </c>
      <c r="N83" s="2">
        <f t="shared" si="4"/>
        <v>0</v>
      </c>
      <c r="O83" s="45">
        <f t="shared" si="5"/>
        <v>0</v>
      </c>
    </row>
    <row r="84" spans="1:15" x14ac:dyDescent="0.25">
      <c r="A84" s="11"/>
      <c r="B84" s="33"/>
      <c r="C84" s="1"/>
      <c r="D84" s="1"/>
      <c r="E84" s="12"/>
      <c r="F84" s="12"/>
      <c r="G84" s="2">
        <f t="shared" si="3"/>
        <v>0</v>
      </c>
      <c r="H84" s="2"/>
      <c r="I84" s="1"/>
      <c r="J84" s="1"/>
      <c r="K84" s="1"/>
      <c r="L84" s="2">
        <f t="shared" si="7"/>
        <v>0</v>
      </c>
      <c r="M84" s="2">
        <f t="shared" si="6"/>
        <v>0</v>
      </c>
      <c r="N84" s="2">
        <f t="shared" si="4"/>
        <v>0</v>
      </c>
      <c r="O84" s="45">
        <f t="shared" si="5"/>
        <v>0</v>
      </c>
    </row>
    <row r="85" spans="1:15" x14ac:dyDescent="0.25">
      <c r="A85" s="11"/>
      <c r="B85" s="33"/>
      <c r="C85" s="1"/>
      <c r="D85" s="1"/>
      <c r="E85" s="12"/>
      <c r="F85" s="12"/>
      <c r="G85" s="2">
        <f t="shared" si="3"/>
        <v>0</v>
      </c>
      <c r="H85" s="2"/>
      <c r="I85" s="1"/>
      <c r="J85" s="1"/>
      <c r="K85" s="1"/>
      <c r="L85" s="2">
        <f t="shared" si="7"/>
        <v>0</v>
      </c>
      <c r="M85" s="2">
        <f t="shared" si="6"/>
        <v>0</v>
      </c>
      <c r="N85" s="2">
        <f t="shared" si="4"/>
        <v>0</v>
      </c>
      <c r="O85" s="45">
        <f t="shared" si="5"/>
        <v>0</v>
      </c>
    </row>
    <row r="86" spans="1:15" x14ac:dyDescent="0.25">
      <c r="A86" s="11"/>
      <c r="B86" s="33"/>
      <c r="C86" s="1"/>
      <c r="D86" s="1"/>
      <c r="E86" s="12"/>
      <c r="F86" s="12"/>
      <c r="G86" s="2">
        <f t="shared" si="3"/>
        <v>0</v>
      </c>
      <c r="H86" s="2"/>
      <c r="I86" s="1"/>
      <c r="J86" s="1"/>
      <c r="K86" s="1"/>
      <c r="L86" s="2">
        <f t="shared" si="7"/>
        <v>0</v>
      </c>
      <c r="M86" s="2">
        <f t="shared" si="6"/>
        <v>0</v>
      </c>
      <c r="N86" s="2">
        <f t="shared" si="4"/>
        <v>0</v>
      </c>
      <c r="O86" s="45">
        <f t="shared" si="5"/>
        <v>0</v>
      </c>
    </row>
    <row r="87" spans="1:15" x14ac:dyDescent="0.25">
      <c r="A87" s="11"/>
      <c r="B87" s="33"/>
      <c r="C87" s="1"/>
      <c r="D87" s="1"/>
      <c r="E87" s="12"/>
      <c r="F87" s="12"/>
      <c r="G87" s="2">
        <f t="shared" si="3"/>
        <v>0</v>
      </c>
      <c r="H87" s="2"/>
      <c r="I87" s="1"/>
      <c r="J87" s="1"/>
      <c r="K87" s="1"/>
      <c r="L87" s="2">
        <f t="shared" si="7"/>
        <v>0</v>
      </c>
      <c r="M87" s="2">
        <f t="shared" si="6"/>
        <v>0</v>
      </c>
      <c r="N87" s="2">
        <f t="shared" si="4"/>
        <v>0</v>
      </c>
      <c r="O87" s="45">
        <f t="shared" si="5"/>
        <v>0</v>
      </c>
    </row>
    <row r="88" spans="1:15" x14ac:dyDescent="0.25">
      <c r="A88" s="11"/>
      <c r="B88" s="33"/>
      <c r="C88" s="1"/>
      <c r="D88" s="1"/>
      <c r="E88" s="12"/>
      <c r="F88" s="12"/>
      <c r="G88" s="2">
        <f t="shared" si="3"/>
        <v>0</v>
      </c>
      <c r="H88" s="2"/>
      <c r="I88" s="1"/>
      <c r="J88" s="1"/>
      <c r="K88" s="1"/>
      <c r="L88" s="2">
        <f t="shared" si="7"/>
        <v>0</v>
      </c>
      <c r="M88" s="2">
        <f t="shared" si="6"/>
        <v>0</v>
      </c>
      <c r="N88" s="2">
        <f t="shared" si="4"/>
        <v>0</v>
      </c>
      <c r="O88" s="45">
        <f t="shared" si="5"/>
        <v>0</v>
      </c>
    </row>
    <row r="89" spans="1:15" x14ac:dyDescent="0.25">
      <c r="A89" s="11"/>
      <c r="B89" s="33"/>
      <c r="C89" s="1"/>
      <c r="D89" s="1"/>
      <c r="E89" s="12"/>
      <c r="F89" s="12"/>
      <c r="G89" s="2">
        <f t="shared" si="3"/>
        <v>0</v>
      </c>
      <c r="H89" s="2"/>
      <c r="I89" s="1"/>
      <c r="J89" s="1"/>
      <c r="K89" s="1"/>
      <c r="L89" s="2">
        <f t="shared" si="7"/>
        <v>0</v>
      </c>
      <c r="M89" s="2">
        <f t="shared" si="6"/>
        <v>0</v>
      </c>
      <c r="N89" s="2">
        <f t="shared" si="4"/>
        <v>0</v>
      </c>
      <c r="O89" s="45">
        <f t="shared" si="5"/>
        <v>0</v>
      </c>
    </row>
    <row r="90" spans="1:15" s="30" customFormat="1" x14ac:dyDescent="0.25">
      <c r="A90" s="26"/>
      <c r="B90" s="34"/>
      <c r="C90" s="27"/>
      <c r="D90" s="27"/>
      <c r="E90" s="28"/>
      <c r="F90" s="28"/>
      <c r="G90" s="29">
        <f t="shared" si="3"/>
        <v>0</v>
      </c>
      <c r="H90" s="29"/>
      <c r="I90" s="27"/>
      <c r="J90" s="27"/>
      <c r="K90" s="27"/>
      <c r="L90" s="29">
        <f t="shared" si="7"/>
        <v>0</v>
      </c>
      <c r="M90" s="29">
        <f t="shared" si="6"/>
        <v>0</v>
      </c>
      <c r="N90" s="2">
        <f t="shared" si="4"/>
        <v>0</v>
      </c>
      <c r="O90" s="45">
        <f t="shared" si="5"/>
        <v>0</v>
      </c>
    </row>
    <row r="91" spans="1:15" x14ac:dyDescent="0.25">
      <c r="A91" s="11"/>
      <c r="B91" s="33"/>
      <c r="C91" s="1"/>
      <c r="D91" s="1"/>
      <c r="E91" s="12"/>
      <c r="F91" s="12"/>
      <c r="G91" s="2">
        <f t="shared" si="3"/>
        <v>0</v>
      </c>
      <c r="H91" s="2"/>
      <c r="I91" s="1"/>
      <c r="J91" s="1"/>
      <c r="K91" s="1"/>
      <c r="L91" s="2">
        <f t="shared" si="7"/>
        <v>0</v>
      </c>
      <c r="M91" s="2">
        <f t="shared" si="6"/>
        <v>0</v>
      </c>
      <c r="N91" s="2">
        <f t="shared" si="4"/>
        <v>0</v>
      </c>
      <c r="O91" s="45">
        <f t="shared" si="5"/>
        <v>0</v>
      </c>
    </row>
    <row r="92" spans="1:15" x14ac:dyDescent="0.25">
      <c r="A92" s="11"/>
      <c r="B92" s="33"/>
      <c r="C92" s="1"/>
      <c r="D92" s="1"/>
      <c r="E92" s="12"/>
      <c r="F92" s="12"/>
      <c r="G92" s="2">
        <f t="shared" si="3"/>
        <v>0</v>
      </c>
      <c r="H92" s="2"/>
      <c r="I92" s="1"/>
      <c r="J92" s="1"/>
      <c r="K92" s="1"/>
      <c r="L92" s="2">
        <f t="shared" si="7"/>
        <v>0</v>
      </c>
      <c r="M92" s="2">
        <f t="shared" si="6"/>
        <v>0</v>
      </c>
      <c r="N92" s="2">
        <f t="shared" si="4"/>
        <v>0</v>
      </c>
      <c r="O92" s="45">
        <f t="shared" si="5"/>
        <v>0</v>
      </c>
    </row>
    <row r="93" spans="1:15" x14ac:dyDescent="0.25">
      <c r="A93" s="11"/>
      <c r="B93" s="33"/>
      <c r="C93" s="1"/>
      <c r="D93" s="1"/>
      <c r="E93" s="12"/>
      <c r="F93" s="12"/>
      <c r="G93" s="2">
        <f t="shared" si="3"/>
        <v>0</v>
      </c>
      <c r="H93" s="2"/>
      <c r="I93" s="1"/>
      <c r="J93" s="1"/>
      <c r="K93" s="1"/>
      <c r="L93" s="2">
        <f t="shared" si="7"/>
        <v>0</v>
      </c>
      <c r="M93" s="2">
        <f t="shared" si="6"/>
        <v>0</v>
      </c>
      <c r="N93" s="2">
        <f t="shared" si="4"/>
        <v>0</v>
      </c>
      <c r="O93" s="45">
        <f t="shared" si="5"/>
        <v>0</v>
      </c>
    </row>
    <row r="94" spans="1:15" x14ac:dyDescent="0.25">
      <c r="A94" s="11"/>
      <c r="B94" s="33"/>
      <c r="C94" s="1"/>
      <c r="D94" s="1"/>
      <c r="E94" s="12"/>
      <c r="F94" s="12"/>
      <c r="G94" s="2">
        <f t="shared" si="3"/>
        <v>0</v>
      </c>
      <c r="H94" s="2"/>
      <c r="I94" s="1"/>
      <c r="J94" s="1"/>
      <c r="K94" s="1"/>
      <c r="L94" s="2">
        <f t="shared" si="7"/>
        <v>0</v>
      </c>
      <c r="M94" s="2">
        <f t="shared" si="6"/>
        <v>0</v>
      </c>
      <c r="N94" s="2">
        <f t="shared" si="4"/>
        <v>0</v>
      </c>
      <c r="O94" s="45">
        <f t="shared" si="5"/>
        <v>0</v>
      </c>
    </row>
    <row r="95" spans="1:15" x14ac:dyDescent="0.25">
      <c r="A95" s="11"/>
      <c r="B95" s="33"/>
      <c r="C95" s="1"/>
      <c r="D95" s="1"/>
      <c r="E95" s="12"/>
      <c r="F95" s="12"/>
      <c r="G95" s="2">
        <f t="shared" si="3"/>
        <v>0</v>
      </c>
      <c r="H95" s="2"/>
      <c r="I95" s="1"/>
      <c r="J95" s="1"/>
      <c r="K95" s="1"/>
      <c r="L95" s="2">
        <f t="shared" si="7"/>
        <v>0</v>
      </c>
      <c r="M95" s="2">
        <f t="shared" si="6"/>
        <v>0</v>
      </c>
      <c r="N95" s="2">
        <f t="shared" si="4"/>
        <v>0</v>
      </c>
      <c r="O95" s="45">
        <f t="shared" si="5"/>
        <v>0</v>
      </c>
    </row>
    <row r="96" spans="1:15" x14ac:dyDescent="0.25">
      <c r="A96" s="11"/>
      <c r="B96" s="33"/>
      <c r="C96" s="1"/>
      <c r="D96" s="1"/>
      <c r="E96" s="12"/>
      <c r="F96" s="12"/>
      <c r="G96" s="2">
        <f t="shared" si="3"/>
        <v>0</v>
      </c>
      <c r="H96" s="2"/>
      <c r="I96" s="1"/>
      <c r="J96" s="1"/>
      <c r="K96" s="1"/>
      <c r="L96" s="2">
        <f t="shared" si="7"/>
        <v>0</v>
      </c>
      <c r="M96" s="2">
        <f t="shared" si="6"/>
        <v>0</v>
      </c>
      <c r="N96" s="2">
        <f t="shared" si="4"/>
        <v>0</v>
      </c>
      <c r="O96" s="45">
        <f t="shared" si="5"/>
        <v>0</v>
      </c>
    </row>
    <row r="97" spans="1:15" x14ac:dyDescent="0.25">
      <c r="A97" s="11"/>
      <c r="B97" s="33"/>
      <c r="C97" s="1"/>
      <c r="D97" s="1"/>
      <c r="E97" s="12"/>
      <c r="F97" s="12"/>
      <c r="G97" s="2">
        <f t="shared" si="3"/>
        <v>0</v>
      </c>
      <c r="H97" s="2"/>
      <c r="I97" s="1"/>
      <c r="J97" s="1"/>
      <c r="K97" s="1"/>
      <c r="L97" s="2">
        <f t="shared" si="7"/>
        <v>0</v>
      </c>
      <c r="M97" s="2">
        <f t="shared" si="6"/>
        <v>0</v>
      </c>
      <c r="N97" s="2">
        <f t="shared" ref="N97:N160" si="8">L97</f>
        <v>0</v>
      </c>
      <c r="O97" s="45">
        <f t="shared" si="5"/>
        <v>0</v>
      </c>
    </row>
    <row r="98" spans="1:15" x14ac:dyDescent="0.25">
      <c r="A98" s="11"/>
      <c r="B98" s="33"/>
      <c r="C98" s="1"/>
      <c r="D98" s="1"/>
      <c r="E98" s="12"/>
      <c r="F98" s="12"/>
      <c r="G98" s="2">
        <f t="shared" si="3"/>
        <v>0</v>
      </c>
      <c r="H98" s="2"/>
      <c r="I98" s="1"/>
      <c r="J98" s="1"/>
      <c r="K98" s="1"/>
      <c r="L98" s="2">
        <f t="shared" si="7"/>
        <v>0</v>
      </c>
      <c r="M98" s="2">
        <f t="shared" si="6"/>
        <v>0</v>
      </c>
      <c r="N98" s="2">
        <f t="shared" si="8"/>
        <v>0</v>
      </c>
      <c r="O98" s="45">
        <f t="shared" si="5"/>
        <v>0</v>
      </c>
    </row>
    <row r="99" spans="1:15" x14ac:dyDescent="0.25">
      <c r="A99" s="11"/>
      <c r="B99" s="33"/>
      <c r="C99" s="1"/>
      <c r="D99" s="1"/>
      <c r="E99" s="12"/>
      <c r="F99" s="12"/>
      <c r="G99" s="2">
        <f t="shared" si="3"/>
        <v>0</v>
      </c>
      <c r="H99" s="2"/>
      <c r="I99" s="1"/>
      <c r="J99" s="1"/>
      <c r="K99" s="1"/>
      <c r="L99" s="2">
        <f t="shared" si="7"/>
        <v>0</v>
      </c>
      <c r="M99" s="2">
        <f t="shared" si="6"/>
        <v>0</v>
      </c>
      <c r="N99" s="2">
        <f t="shared" si="8"/>
        <v>0</v>
      </c>
      <c r="O99" s="45">
        <f t="shared" si="5"/>
        <v>0</v>
      </c>
    </row>
    <row r="100" spans="1:15" s="24" customFormat="1" x14ac:dyDescent="0.25">
      <c r="A100" s="20"/>
      <c r="B100" s="35"/>
      <c r="C100" s="21"/>
      <c r="D100" s="21"/>
      <c r="E100" s="22"/>
      <c r="F100" s="22"/>
      <c r="G100" s="23">
        <f t="shared" si="3"/>
        <v>0</v>
      </c>
      <c r="H100" s="23"/>
      <c r="I100" s="21"/>
      <c r="J100" s="21"/>
      <c r="K100" s="21"/>
      <c r="L100" s="23">
        <f t="shared" si="7"/>
        <v>0</v>
      </c>
      <c r="M100" s="23">
        <f t="shared" si="6"/>
        <v>0</v>
      </c>
      <c r="N100" s="23">
        <f t="shared" si="8"/>
        <v>0</v>
      </c>
      <c r="O100" s="45">
        <f t="shared" si="5"/>
        <v>0</v>
      </c>
    </row>
    <row r="101" spans="1:15" s="24" customFormat="1" x14ac:dyDescent="0.25">
      <c r="A101" s="20"/>
      <c r="B101" s="35"/>
      <c r="C101" s="21"/>
      <c r="D101" s="21"/>
      <c r="E101" s="22"/>
      <c r="F101" s="22"/>
      <c r="G101" s="23">
        <f t="shared" si="3"/>
        <v>0</v>
      </c>
      <c r="H101" s="23"/>
      <c r="I101" s="21"/>
      <c r="J101" s="21"/>
      <c r="K101" s="21"/>
      <c r="L101" s="23">
        <f t="shared" si="7"/>
        <v>0</v>
      </c>
      <c r="M101" s="23">
        <f t="shared" si="6"/>
        <v>0</v>
      </c>
      <c r="N101" s="23">
        <f t="shared" si="8"/>
        <v>0</v>
      </c>
      <c r="O101" s="45">
        <f t="shared" si="5"/>
        <v>0</v>
      </c>
    </row>
    <row r="102" spans="1:15" x14ac:dyDescent="0.25">
      <c r="A102" s="11"/>
      <c r="B102" s="33"/>
      <c r="C102" s="1"/>
      <c r="D102" s="1"/>
      <c r="E102" s="12"/>
      <c r="F102" s="12"/>
      <c r="G102" s="2">
        <f t="shared" si="3"/>
        <v>0</v>
      </c>
      <c r="H102" s="2"/>
      <c r="I102" s="1"/>
      <c r="J102" s="1"/>
      <c r="K102" s="1"/>
      <c r="L102" s="2">
        <f t="shared" si="7"/>
        <v>0</v>
      </c>
      <c r="M102" s="2">
        <f t="shared" si="6"/>
        <v>0</v>
      </c>
      <c r="N102" s="2">
        <f t="shared" si="8"/>
        <v>0</v>
      </c>
      <c r="O102" s="45">
        <f t="shared" si="5"/>
        <v>0</v>
      </c>
    </row>
    <row r="103" spans="1:15" x14ac:dyDescent="0.25">
      <c r="A103" s="11"/>
      <c r="B103" s="33"/>
      <c r="C103" s="1"/>
      <c r="D103" s="1"/>
      <c r="E103" s="12"/>
      <c r="F103" s="12"/>
      <c r="G103" s="2">
        <f t="shared" si="3"/>
        <v>0</v>
      </c>
      <c r="H103" s="2"/>
      <c r="I103" s="1"/>
      <c r="J103" s="1"/>
      <c r="K103" s="1"/>
      <c r="L103" s="2">
        <f t="shared" si="7"/>
        <v>0</v>
      </c>
      <c r="M103" s="2">
        <f t="shared" si="6"/>
        <v>0</v>
      </c>
      <c r="N103" s="2">
        <f t="shared" si="8"/>
        <v>0</v>
      </c>
      <c r="O103" s="45">
        <f t="shared" si="5"/>
        <v>0</v>
      </c>
    </row>
    <row r="104" spans="1:15" x14ac:dyDescent="0.25">
      <c r="A104" s="11"/>
      <c r="B104" s="33"/>
      <c r="C104" s="1"/>
      <c r="D104" s="1"/>
      <c r="E104" s="12"/>
      <c r="F104" s="12"/>
      <c r="G104" s="2">
        <f t="shared" si="3"/>
        <v>0</v>
      </c>
      <c r="H104" s="2"/>
      <c r="I104" s="1"/>
      <c r="J104" s="1"/>
      <c r="K104" s="1"/>
      <c r="L104" s="2">
        <f t="shared" si="7"/>
        <v>0</v>
      </c>
      <c r="M104" s="2">
        <f t="shared" si="6"/>
        <v>0</v>
      </c>
      <c r="N104" s="2">
        <f t="shared" si="8"/>
        <v>0</v>
      </c>
      <c r="O104" s="45">
        <f t="shared" si="5"/>
        <v>0</v>
      </c>
    </row>
    <row r="105" spans="1:15" x14ac:dyDescent="0.25">
      <c r="A105" s="11"/>
      <c r="B105" s="33"/>
      <c r="C105" s="1"/>
      <c r="D105" s="1"/>
      <c r="E105" s="12"/>
      <c r="F105" s="12"/>
      <c r="G105" s="2">
        <f t="shared" si="3"/>
        <v>0</v>
      </c>
      <c r="H105" s="2"/>
      <c r="I105" s="1"/>
      <c r="J105" s="1"/>
      <c r="K105" s="1"/>
      <c r="L105" s="2">
        <f t="shared" si="7"/>
        <v>0</v>
      </c>
      <c r="M105" s="2">
        <f t="shared" si="6"/>
        <v>0</v>
      </c>
      <c r="N105" s="2">
        <f t="shared" si="8"/>
        <v>0</v>
      </c>
      <c r="O105" s="45">
        <f t="shared" si="5"/>
        <v>0</v>
      </c>
    </row>
    <row r="106" spans="1:15" x14ac:dyDescent="0.25">
      <c r="A106" s="11"/>
      <c r="B106" s="33"/>
      <c r="C106" s="1"/>
      <c r="D106" s="1"/>
      <c r="E106" s="12"/>
      <c r="F106" s="12"/>
      <c r="G106" s="2">
        <f t="shared" si="3"/>
        <v>0</v>
      </c>
      <c r="H106" s="2"/>
      <c r="I106" s="1"/>
      <c r="J106" s="1"/>
      <c r="K106" s="1"/>
      <c r="L106" s="2">
        <f t="shared" si="7"/>
        <v>0</v>
      </c>
      <c r="M106" s="2">
        <f t="shared" si="6"/>
        <v>0</v>
      </c>
      <c r="N106" s="2">
        <f t="shared" si="8"/>
        <v>0</v>
      </c>
      <c r="O106" s="45">
        <f t="shared" si="5"/>
        <v>0</v>
      </c>
    </row>
    <row r="107" spans="1:15" x14ac:dyDescent="0.25">
      <c r="A107" s="11"/>
      <c r="B107" s="33"/>
      <c r="C107" s="1"/>
      <c r="D107" s="1"/>
      <c r="E107" s="12"/>
      <c r="F107" s="12"/>
      <c r="G107" s="2">
        <f t="shared" si="3"/>
        <v>0</v>
      </c>
      <c r="H107" s="2"/>
      <c r="I107" s="1"/>
      <c r="J107" s="1"/>
      <c r="K107" s="1"/>
      <c r="L107" s="2">
        <f t="shared" si="7"/>
        <v>0</v>
      </c>
      <c r="M107" s="2">
        <f t="shared" si="6"/>
        <v>0</v>
      </c>
      <c r="N107" s="2">
        <f t="shared" si="8"/>
        <v>0</v>
      </c>
      <c r="O107" s="45">
        <f t="shared" si="5"/>
        <v>0</v>
      </c>
    </row>
    <row r="108" spans="1:15" x14ac:dyDescent="0.25">
      <c r="A108" s="11"/>
      <c r="B108" s="33"/>
      <c r="C108" s="1"/>
      <c r="D108" s="1"/>
      <c r="E108" s="12"/>
      <c r="F108" s="12"/>
      <c r="G108" s="2">
        <f t="shared" si="3"/>
        <v>0</v>
      </c>
      <c r="H108" s="2"/>
      <c r="I108" s="1"/>
      <c r="J108" s="1"/>
      <c r="K108" s="1"/>
      <c r="L108" s="2">
        <f t="shared" si="7"/>
        <v>0</v>
      </c>
      <c r="M108" s="2">
        <f t="shared" si="6"/>
        <v>0</v>
      </c>
      <c r="N108" s="2">
        <f t="shared" si="8"/>
        <v>0</v>
      </c>
      <c r="O108" s="45">
        <f t="shared" si="5"/>
        <v>0</v>
      </c>
    </row>
    <row r="109" spans="1:15" x14ac:dyDescent="0.25">
      <c r="A109" s="11"/>
      <c r="B109" s="33"/>
      <c r="C109" s="1"/>
      <c r="D109" s="1"/>
      <c r="E109" s="12"/>
      <c r="F109" s="12"/>
      <c r="G109" s="2">
        <f t="shared" si="3"/>
        <v>0</v>
      </c>
      <c r="H109" s="2"/>
      <c r="I109" s="1"/>
      <c r="J109" s="1"/>
      <c r="K109" s="1"/>
      <c r="L109" s="2">
        <f t="shared" si="7"/>
        <v>0</v>
      </c>
      <c r="M109" s="2">
        <f t="shared" si="6"/>
        <v>0</v>
      </c>
      <c r="N109" s="2">
        <f t="shared" si="8"/>
        <v>0</v>
      </c>
      <c r="O109" s="45">
        <f t="shared" si="5"/>
        <v>0</v>
      </c>
    </row>
    <row r="110" spans="1:15" x14ac:dyDescent="0.25">
      <c r="A110" s="11"/>
      <c r="B110" s="33"/>
      <c r="C110" s="1"/>
      <c r="D110" s="1"/>
      <c r="E110" s="12"/>
      <c r="F110" s="12"/>
      <c r="G110" s="2">
        <f t="shared" si="3"/>
        <v>0</v>
      </c>
      <c r="H110" s="2"/>
      <c r="I110" s="1"/>
      <c r="J110" s="1"/>
      <c r="K110" s="1"/>
      <c r="L110" s="2">
        <f t="shared" si="7"/>
        <v>0</v>
      </c>
      <c r="M110" s="2">
        <f t="shared" si="6"/>
        <v>0</v>
      </c>
      <c r="N110" s="2">
        <f t="shared" si="8"/>
        <v>0</v>
      </c>
      <c r="O110" s="45">
        <f t="shared" si="5"/>
        <v>0</v>
      </c>
    </row>
    <row r="111" spans="1:15" x14ac:dyDescent="0.25">
      <c r="A111" s="11"/>
      <c r="B111" s="33"/>
      <c r="C111" s="1"/>
      <c r="D111" s="1"/>
      <c r="E111" s="12"/>
      <c r="F111" s="12"/>
      <c r="G111" s="2">
        <f t="shared" si="3"/>
        <v>0</v>
      </c>
      <c r="H111" s="2"/>
      <c r="I111" s="1"/>
      <c r="J111" s="1"/>
      <c r="K111" s="1"/>
      <c r="L111" s="2">
        <f t="shared" si="7"/>
        <v>0</v>
      </c>
      <c r="M111" s="2">
        <f t="shared" si="6"/>
        <v>0</v>
      </c>
      <c r="N111" s="2">
        <f t="shared" si="8"/>
        <v>0</v>
      </c>
      <c r="O111" s="45">
        <f t="shared" si="5"/>
        <v>0</v>
      </c>
    </row>
    <row r="112" spans="1:15" x14ac:dyDescent="0.25">
      <c r="A112" s="11"/>
      <c r="B112" s="33"/>
      <c r="C112" s="1"/>
      <c r="D112" s="1"/>
      <c r="E112" s="12"/>
      <c r="F112" s="12"/>
      <c r="G112" s="2">
        <f t="shared" si="3"/>
        <v>0</v>
      </c>
      <c r="H112" s="2"/>
      <c r="I112" s="1"/>
      <c r="J112" s="1"/>
      <c r="K112" s="1"/>
      <c r="L112" s="2">
        <f t="shared" si="7"/>
        <v>0</v>
      </c>
      <c r="M112" s="2">
        <f t="shared" si="6"/>
        <v>0</v>
      </c>
      <c r="N112" s="2">
        <f t="shared" si="8"/>
        <v>0</v>
      </c>
      <c r="O112" s="45">
        <f t="shared" si="5"/>
        <v>0</v>
      </c>
    </row>
    <row r="113" spans="1:15" x14ac:dyDescent="0.25">
      <c r="A113" s="11"/>
      <c r="B113" s="33"/>
      <c r="C113" s="1"/>
      <c r="D113" s="1"/>
      <c r="E113" s="12"/>
      <c r="F113" s="12"/>
      <c r="G113" s="2">
        <f t="shared" si="3"/>
        <v>0</v>
      </c>
      <c r="H113" s="2"/>
      <c r="I113" s="1"/>
      <c r="J113" s="1"/>
      <c r="K113" s="1"/>
      <c r="L113" s="2">
        <f t="shared" si="7"/>
        <v>0</v>
      </c>
      <c r="M113" s="2">
        <f t="shared" si="6"/>
        <v>0</v>
      </c>
      <c r="N113" s="2">
        <f t="shared" si="8"/>
        <v>0</v>
      </c>
      <c r="O113" s="45">
        <f t="shared" si="5"/>
        <v>0</v>
      </c>
    </row>
    <row r="114" spans="1:15" x14ac:dyDescent="0.25">
      <c r="A114" s="11"/>
      <c r="B114" s="33"/>
      <c r="C114" s="1"/>
      <c r="D114" s="1"/>
      <c r="E114" s="12"/>
      <c r="F114" s="12"/>
      <c r="G114" s="2">
        <f t="shared" si="3"/>
        <v>0</v>
      </c>
      <c r="H114" s="2"/>
      <c r="I114" s="1"/>
      <c r="J114" s="1"/>
      <c r="K114" s="1"/>
      <c r="L114" s="2">
        <f t="shared" si="7"/>
        <v>0</v>
      </c>
      <c r="M114" s="2">
        <f t="shared" si="6"/>
        <v>0</v>
      </c>
      <c r="N114" s="2">
        <f t="shared" si="8"/>
        <v>0</v>
      </c>
      <c r="O114" s="45">
        <f t="shared" si="5"/>
        <v>0</v>
      </c>
    </row>
    <row r="115" spans="1:15" x14ac:dyDescent="0.25">
      <c r="A115" s="11"/>
      <c r="B115" s="33"/>
      <c r="C115" s="1"/>
      <c r="D115" s="1"/>
      <c r="E115" s="12"/>
      <c r="F115" s="12"/>
      <c r="G115" s="2">
        <f t="shared" si="3"/>
        <v>0</v>
      </c>
      <c r="H115" s="2"/>
      <c r="I115" s="1"/>
      <c r="J115" s="1"/>
      <c r="K115" s="1"/>
      <c r="L115" s="2">
        <f t="shared" si="7"/>
        <v>0</v>
      </c>
      <c r="M115" s="2">
        <f t="shared" si="6"/>
        <v>0</v>
      </c>
      <c r="N115" s="2">
        <f t="shared" si="8"/>
        <v>0</v>
      </c>
      <c r="O115" s="45">
        <f t="shared" si="5"/>
        <v>0</v>
      </c>
    </row>
    <row r="116" spans="1:15" x14ac:dyDescent="0.25">
      <c r="A116" s="11"/>
      <c r="B116" s="33"/>
      <c r="C116" s="1"/>
      <c r="D116" s="1"/>
      <c r="E116" s="12"/>
      <c r="F116" s="12"/>
      <c r="G116" s="2">
        <f t="shared" si="3"/>
        <v>0</v>
      </c>
      <c r="H116" s="2"/>
      <c r="I116" s="1"/>
      <c r="J116" s="1"/>
      <c r="K116" s="1"/>
      <c r="L116" s="2">
        <f t="shared" si="7"/>
        <v>0</v>
      </c>
      <c r="M116" s="2">
        <f t="shared" si="6"/>
        <v>0</v>
      </c>
      <c r="N116" s="2">
        <f t="shared" si="8"/>
        <v>0</v>
      </c>
      <c r="O116" s="45">
        <f t="shared" si="5"/>
        <v>0</v>
      </c>
    </row>
    <row r="117" spans="1:15" x14ac:dyDescent="0.25">
      <c r="A117" s="11"/>
      <c r="B117" s="33"/>
      <c r="C117" s="1"/>
      <c r="D117" s="1"/>
      <c r="E117" s="12"/>
      <c r="F117" s="12"/>
      <c r="G117" s="2">
        <f t="shared" si="3"/>
        <v>0</v>
      </c>
      <c r="H117" s="2"/>
      <c r="I117" s="1"/>
      <c r="J117" s="1"/>
      <c r="K117" s="1"/>
      <c r="L117" s="2">
        <f t="shared" si="7"/>
        <v>0</v>
      </c>
      <c r="M117" s="2">
        <f t="shared" si="6"/>
        <v>0</v>
      </c>
      <c r="N117" s="2">
        <f t="shared" si="8"/>
        <v>0</v>
      </c>
      <c r="O117" s="45">
        <f t="shared" si="5"/>
        <v>0</v>
      </c>
    </row>
    <row r="118" spans="1:15" x14ac:dyDescent="0.25">
      <c r="A118" s="11"/>
      <c r="B118" s="33"/>
      <c r="C118" s="1"/>
      <c r="D118" s="1"/>
      <c r="E118" s="12"/>
      <c r="F118" s="12"/>
      <c r="G118" s="2">
        <f t="shared" si="3"/>
        <v>0</v>
      </c>
      <c r="H118" s="2"/>
      <c r="I118" s="1"/>
      <c r="J118" s="1"/>
      <c r="K118" s="1"/>
      <c r="L118" s="2">
        <f t="shared" si="7"/>
        <v>0</v>
      </c>
      <c r="M118" s="2">
        <f t="shared" si="6"/>
        <v>0</v>
      </c>
      <c r="N118" s="2">
        <f t="shared" si="8"/>
        <v>0</v>
      </c>
      <c r="O118" s="45">
        <f t="shared" si="5"/>
        <v>0</v>
      </c>
    </row>
    <row r="119" spans="1:15" x14ac:dyDescent="0.25">
      <c r="A119" s="11"/>
      <c r="B119" s="33"/>
      <c r="C119" s="1"/>
      <c r="D119" s="1"/>
      <c r="E119" s="12"/>
      <c r="F119" s="12"/>
      <c r="G119" s="2">
        <f t="shared" si="3"/>
        <v>0</v>
      </c>
      <c r="H119" s="2"/>
      <c r="I119" s="1"/>
      <c r="J119" s="1"/>
      <c r="K119" s="1"/>
      <c r="L119" s="2">
        <f t="shared" si="7"/>
        <v>0</v>
      </c>
      <c r="M119" s="2">
        <f t="shared" si="6"/>
        <v>0</v>
      </c>
      <c r="N119" s="2">
        <f t="shared" si="8"/>
        <v>0</v>
      </c>
      <c r="O119" s="45">
        <f t="shared" si="5"/>
        <v>0</v>
      </c>
    </row>
    <row r="120" spans="1:15" x14ac:dyDescent="0.25">
      <c r="A120" s="11"/>
      <c r="B120" s="33"/>
      <c r="C120" s="1"/>
      <c r="D120" s="1"/>
      <c r="E120" s="12"/>
      <c r="F120" s="12"/>
      <c r="G120" s="2">
        <f t="shared" si="3"/>
        <v>0</v>
      </c>
      <c r="H120" s="2"/>
      <c r="I120" s="1"/>
      <c r="J120" s="1"/>
      <c r="K120" s="1"/>
      <c r="L120" s="2">
        <f t="shared" si="7"/>
        <v>0</v>
      </c>
      <c r="M120" s="2">
        <f t="shared" si="6"/>
        <v>0</v>
      </c>
      <c r="N120" s="2">
        <f t="shared" si="8"/>
        <v>0</v>
      </c>
      <c r="O120" s="45">
        <f t="shared" si="5"/>
        <v>0</v>
      </c>
    </row>
    <row r="121" spans="1:15" x14ac:dyDescent="0.25">
      <c r="A121" s="11"/>
      <c r="B121" s="33"/>
      <c r="C121" s="1"/>
      <c r="D121" s="1"/>
      <c r="E121" s="12"/>
      <c r="F121" s="12"/>
      <c r="G121" s="2">
        <f t="shared" si="3"/>
        <v>0</v>
      </c>
      <c r="H121" s="2"/>
      <c r="I121" s="1"/>
      <c r="J121" s="1"/>
      <c r="K121" s="1"/>
      <c r="L121" s="2">
        <f t="shared" si="7"/>
        <v>0</v>
      </c>
      <c r="M121" s="2">
        <f t="shared" si="6"/>
        <v>0</v>
      </c>
      <c r="N121" s="2">
        <f t="shared" si="8"/>
        <v>0</v>
      </c>
      <c r="O121" s="45">
        <f t="shared" ref="O121:O184" si="9">L118-M118-F119</f>
        <v>0</v>
      </c>
    </row>
    <row r="122" spans="1:15" s="24" customFormat="1" x14ac:dyDescent="0.25">
      <c r="A122" s="20"/>
      <c r="B122" s="35"/>
      <c r="C122" s="21"/>
      <c r="D122" s="21"/>
      <c r="E122" s="22"/>
      <c r="F122" s="22"/>
      <c r="G122" s="23">
        <f t="shared" si="3"/>
        <v>0</v>
      </c>
      <c r="H122" s="23"/>
      <c r="I122" s="21"/>
      <c r="J122" s="21"/>
      <c r="K122" s="21"/>
      <c r="L122" s="23">
        <f t="shared" si="7"/>
        <v>0</v>
      </c>
      <c r="M122" s="23">
        <f t="shared" si="6"/>
        <v>0</v>
      </c>
      <c r="N122" s="23">
        <f t="shared" si="8"/>
        <v>0</v>
      </c>
      <c r="O122" s="45">
        <f t="shared" si="9"/>
        <v>0</v>
      </c>
    </row>
    <row r="123" spans="1:15" x14ac:dyDescent="0.25">
      <c r="A123" s="11"/>
      <c r="B123" s="33"/>
      <c r="C123" s="1"/>
      <c r="D123" s="1"/>
      <c r="E123" s="12"/>
      <c r="F123" s="12"/>
      <c r="G123" s="2">
        <f t="shared" si="3"/>
        <v>0</v>
      </c>
      <c r="H123" s="2"/>
      <c r="I123" s="1"/>
      <c r="J123" s="1"/>
      <c r="K123" s="1"/>
      <c r="L123" s="2">
        <f t="shared" si="7"/>
        <v>0</v>
      </c>
      <c r="M123" s="2">
        <f t="shared" si="6"/>
        <v>0</v>
      </c>
      <c r="N123" s="2">
        <f t="shared" si="8"/>
        <v>0</v>
      </c>
      <c r="O123" s="45">
        <f t="shared" si="9"/>
        <v>0</v>
      </c>
    </row>
    <row r="124" spans="1:15" x14ac:dyDescent="0.25">
      <c r="A124" s="11"/>
      <c r="B124" s="33"/>
      <c r="C124" s="1"/>
      <c r="D124" s="1"/>
      <c r="E124" s="12"/>
      <c r="F124" s="12"/>
      <c r="G124" s="2">
        <f t="shared" si="3"/>
        <v>0</v>
      </c>
      <c r="H124" s="2"/>
      <c r="I124" s="1"/>
      <c r="J124" s="1"/>
      <c r="K124" s="1"/>
      <c r="L124" s="2">
        <f t="shared" si="7"/>
        <v>0</v>
      </c>
      <c r="M124" s="2">
        <f t="shared" si="6"/>
        <v>0</v>
      </c>
      <c r="N124" s="2">
        <f t="shared" si="8"/>
        <v>0</v>
      </c>
      <c r="O124" s="45">
        <f t="shared" si="9"/>
        <v>0</v>
      </c>
    </row>
    <row r="125" spans="1:15" x14ac:dyDescent="0.25">
      <c r="A125" s="11"/>
      <c r="B125" s="33"/>
      <c r="C125" s="1"/>
      <c r="D125" s="1"/>
      <c r="E125" s="12"/>
      <c r="F125" s="12"/>
      <c r="G125" s="2">
        <f t="shared" si="3"/>
        <v>0</v>
      </c>
      <c r="H125" s="2"/>
      <c r="I125" s="1"/>
      <c r="J125" s="1"/>
      <c r="K125" s="1"/>
      <c r="L125" s="2">
        <f t="shared" si="7"/>
        <v>0</v>
      </c>
      <c r="M125" s="2">
        <f t="shared" si="6"/>
        <v>0</v>
      </c>
      <c r="N125" s="2">
        <f t="shared" si="8"/>
        <v>0</v>
      </c>
      <c r="O125" s="45">
        <f t="shared" si="9"/>
        <v>0</v>
      </c>
    </row>
    <row r="126" spans="1:15" x14ac:dyDescent="0.25">
      <c r="A126" s="11"/>
      <c r="B126" s="33"/>
      <c r="C126" s="1"/>
      <c r="D126" s="1"/>
      <c r="E126" s="12"/>
      <c r="F126" s="12"/>
      <c r="G126" s="2">
        <f t="shared" si="3"/>
        <v>0</v>
      </c>
      <c r="H126" s="2"/>
      <c r="I126" s="1"/>
      <c r="J126" s="1"/>
      <c r="K126" s="1"/>
      <c r="L126" s="2">
        <f t="shared" si="7"/>
        <v>0</v>
      </c>
      <c r="M126" s="2">
        <f t="shared" si="6"/>
        <v>0</v>
      </c>
      <c r="N126" s="2">
        <f t="shared" si="8"/>
        <v>0</v>
      </c>
      <c r="O126" s="45">
        <f t="shared" si="9"/>
        <v>0</v>
      </c>
    </row>
    <row r="127" spans="1:15" x14ac:dyDescent="0.25">
      <c r="A127" s="11"/>
      <c r="B127" s="33"/>
      <c r="C127" s="1"/>
      <c r="D127" s="1"/>
      <c r="E127" s="12"/>
      <c r="F127" s="12"/>
      <c r="G127" s="2">
        <f t="shared" si="3"/>
        <v>0</v>
      </c>
      <c r="H127" s="2"/>
      <c r="I127" s="1"/>
      <c r="J127" s="1"/>
      <c r="K127" s="1"/>
      <c r="L127" s="2">
        <f t="shared" si="7"/>
        <v>0</v>
      </c>
      <c r="M127" s="2">
        <f t="shared" si="6"/>
        <v>0</v>
      </c>
      <c r="N127" s="2">
        <f t="shared" si="8"/>
        <v>0</v>
      </c>
      <c r="O127" s="45">
        <f t="shared" si="9"/>
        <v>0</v>
      </c>
    </row>
    <row r="128" spans="1:15" x14ac:dyDescent="0.25">
      <c r="A128" s="11"/>
      <c r="B128" s="33"/>
      <c r="C128" s="1"/>
      <c r="D128" s="1"/>
      <c r="E128" s="12"/>
      <c r="F128" s="12"/>
      <c r="G128" s="2">
        <f t="shared" si="3"/>
        <v>0</v>
      </c>
      <c r="H128" s="2"/>
      <c r="I128" s="1"/>
      <c r="J128" s="1"/>
      <c r="K128" s="1"/>
      <c r="L128" s="2">
        <f t="shared" si="7"/>
        <v>0</v>
      </c>
      <c r="M128" s="2">
        <f t="shared" si="6"/>
        <v>0</v>
      </c>
      <c r="N128" s="2">
        <f t="shared" si="8"/>
        <v>0</v>
      </c>
      <c r="O128" s="45">
        <f t="shared" si="9"/>
        <v>0</v>
      </c>
    </row>
    <row r="129" spans="1:15" x14ac:dyDescent="0.25">
      <c r="A129" s="11"/>
      <c r="B129" s="33"/>
      <c r="C129" s="1"/>
      <c r="D129" s="1"/>
      <c r="E129" s="12"/>
      <c r="F129" s="12"/>
      <c r="G129" s="2">
        <f t="shared" si="3"/>
        <v>0</v>
      </c>
      <c r="H129" s="2"/>
      <c r="I129" s="1"/>
      <c r="J129" s="1"/>
      <c r="K129" s="1"/>
      <c r="L129" s="2">
        <f t="shared" si="7"/>
        <v>0</v>
      </c>
      <c r="M129" s="2">
        <f t="shared" si="6"/>
        <v>0</v>
      </c>
      <c r="N129" s="2">
        <f t="shared" si="8"/>
        <v>0</v>
      </c>
      <c r="O129" s="45">
        <f t="shared" si="9"/>
        <v>0</v>
      </c>
    </row>
    <row r="130" spans="1:15" x14ac:dyDescent="0.25">
      <c r="A130" s="11"/>
      <c r="B130" s="33"/>
      <c r="C130" s="1"/>
      <c r="D130" s="1"/>
      <c r="E130" s="12"/>
      <c r="F130" s="12"/>
      <c r="G130" s="2">
        <f t="shared" si="3"/>
        <v>0</v>
      </c>
      <c r="H130" s="2"/>
      <c r="I130" s="1"/>
      <c r="J130" s="1"/>
      <c r="K130" s="1"/>
      <c r="L130" s="2">
        <f t="shared" si="7"/>
        <v>0</v>
      </c>
      <c r="M130" s="2">
        <f t="shared" si="6"/>
        <v>0</v>
      </c>
      <c r="N130" s="2">
        <f t="shared" si="8"/>
        <v>0</v>
      </c>
      <c r="O130" s="45">
        <f t="shared" si="9"/>
        <v>0</v>
      </c>
    </row>
    <row r="131" spans="1:15" x14ac:dyDescent="0.25">
      <c r="A131" s="11"/>
      <c r="B131" s="33"/>
      <c r="C131" s="1"/>
      <c r="D131" s="1"/>
      <c r="E131" s="12"/>
      <c r="F131" s="12"/>
      <c r="G131" s="2">
        <f t="shared" si="3"/>
        <v>0</v>
      </c>
      <c r="H131" s="2"/>
      <c r="I131" s="1"/>
      <c r="J131" s="1"/>
      <c r="K131" s="1"/>
      <c r="L131" s="2">
        <f t="shared" si="7"/>
        <v>0</v>
      </c>
      <c r="M131" s="2">
        <f t="shared" si="6"/>
        <v>0</v>
      </c>
      <c r="N131" s="2">
        <f t="shared" si="8"/>
        <v>0</v>
      </c>
      <c r="O131" s="45">
        <f t="shared" si="9"/>
        <v>0</v>
      </c>
    </row>
    <row r="132" spans="1:15" x14ac:dyDescent="0.25">
      <c r="A132" s="11"/>
      <c r="B132" s="33"/>
      <c r="C132" s="1"/>
      <c r="D132" s="1"/>
      <c r="E132" s="12"/>
      <c r="F132" s="12"/>
      <c r="G132" s="2">
        <f t="shared" si="3"/>
        <v>0</v>
      </c>
      <c r="H132" s="2"/>
      <c r="I132" s="1"/>
      <c r="J132" s="1"/>
      <c r="K132" s="1"/>
      <c r="L132" s="2">
        <f t="shared" si="7"/>
        <v>0</v>
      </c>
      <c r="M132" s="2">
        <f t="shared" si="6"/>
        <v>0</v>
      </c>
      <c r="N132" s="2">
        <f t="shared" si="8"/>
        <v>0</v>
      </c>
      <c r="O132" s="45">
        <f t="shared" si="9"/>
        <v>0</v>
      </c>
    </row>
    <row r="133" spans="1:15" x14ac:dyDescent="0.25">
      <c r="A133" s="11"/>
      <c r="B133" s="33"/>
      <c r="C133" s="1"/>
      <c r="D133" s="1"/>
      <c r="E133" s="12"/>
      <c r="F133" s="12"/>
      <c r="G133" s="2">
        <f t="shared" si="3"/>
        <v>0</v>
      </c>
      <c r="H133" s="2"/>
      <c r="I133" s="1"/>
      <c r="J133" s="1"/>
      <c r="K133" s="1"/>
      <c r="L133" s="2">
        <f t="shared" si="7"/>
        <v>0</v>
      </c>
      <c r="M133" s="2">
        <f t="shared" si="6"/>
        <v>0</v>
      </c>
      <c r="N133" s="2">
        <f t="shared" si="8"/>
        <v>0</v>
      </c>
      <c r="O133" s="45">
        <f t="shared" si="9"/>
        <v>0</v>
      </c>
    </row>
    <row r="134" spans="1:15" x14ac:dyDescent="0.25">
      <c r="A134" s="11"/>
      <c r="B134" s="33"/>
      <c r="C134" s="1"/>
      <c r="D134" s="1"/>
      <c r="E134" s="12"/>
      <c r="F134" s="12"/>
      <c r="G134" s="2">
        <f t="shared" si="3"/>
        <v>0</v>
      </c>
      <c r="H134" s="2"/>
      <c r="I134" s="1"/>
      <c r="J134" s="1"/>
      <c r="K134" s="1"/>
      <c r="L134" s="2">
        <f t="shared" si="7"/>
        <v>0</v>
      </c>
      <c r="M134" s="2">
        <f t="shared" si="6"/>
        <v>0</v>
      </c>
      <c r="N134" s="2">
        <f t="shared" si="8"/>
        <v>0</v>
      </c>
      <c r="O134" s="45">
        <f t="shared" si="9"/>
        <v>0</v>
      </c>
    </row>
    <row r="135" spans="1:15" s="30" customFormat="1" x14ac:dyDescent="0.25">
      <c r="A135" s="26"/>
      <c r="B135" s="34"/>
      <c r="C135" s="27"/>
      <c r="D135" s="27"/>
      <c r="E135" s="28"/>
      <c r="F135" s="28"/>
      <c r="G135" s="29">
        <f t="shared" ref="G135:G198" si="10">G134+E135-F135</f>
        <v>0</v>
      </c>
      <c r="H135" s="29"/>
      <c r="I135" s="27"/>
      <c r="J135" s="27"/>
      <c r="K135" s="27"/>
      <c r="L135" s="29">
        <f t="shared" si="7"/>
        <v>0</v>
      </c>
      <c r="M135" s="29">
        <f t="shared" si="6"/>
        <v>0</v>
      </c>
      <c r="N135" s="29">
        <f t="shared" si="8"/>
        <v>0</v>
      </c>
      <c r="O135" s="45">
        <f t="shared" si="9"/>
        <v>0</v>
      </c>
    </row>
    <row r="136" spans="1:15" s="24" customFormat="1" x14ac:dyDescent="0.25">
      <c r="A136" s="20"/>
      <c r="B136" s="35"/>
      <c r="C136" s="21"/>
      <c r="D136" s="21"/>
      <c r="E136" s="22"/>
      <c r="F136" s="22"/>
      <c r="G136" s="23">
        <f t="shared" si="10"/>
        <v>0</v>
      </c>
      <c r="H136" s="23"/>
      <c r="I136" s="21"/>
      <c r="J136" s="21"/>
      <c r="K136" s="21"/>
      <c r="L136" s="23">
        <f t="shared" si="7"/>
        <v>0</v>
      </c>
      <c r="M136" s="23">
        <f t="shared" si="6"/>
        <v>0</v>
      </c>
      <c r="N136" s="23">
        <f t="shared" si="8"/>
        <v>0</v>
      </c>
      <c r="O136" s="45">
        <f t="shared" si="9"/>
        <v>0</v>
      </c>
    </row>
    <row r="137" spans="1:15" x14ac:dyDescent="0.25">
      <c r="A137" s="11"/>
      <c r="B137" s="33"/>
      <c r="C137" s="1"/>
      <c r="D137" s="1"/>
      <c r="E137" s="12"/>
      <c r="F137" s="12"/>
      <c r="G137" s="2">
        <f t="shared" si="10"/>
        <v>0</v>
      </c>
      <c r="H137" s="2"/>
      <c r="I137" s="1"/>
      <c r="J137" s="1"/>
      <c r="K137" s="1"/>
      <c r="L137" s="2">
        <f t="shared" si="7"/>
        <v>0</v>
      </c>
      <c r="M137" s="2">
        <f t="shared" si="6"/>
        <v>0</v>
      </c>
      <c r="N137" s="2">
        <f t="shared" si="8"/>
        <v>0</v>
      </c>
      <c r="O137" s="45">
        <f t="shared" si="9"/>
        <v>0</v>
      </c>
    </row>
    <row r="138" spans="1:15" x14ac:dyDescent="0.25">
      <c r="A138" s="11"/>
      <c r="B138" s="33"/>
      <c r="C138" s="1"/>
      <c r="D138" s="1"/>
      <c r="E138" s="12"/>
      <c r="F138" s="12"/>
      <c r="G138" s="2">
        <f t="shared" si="10"/>
        <v>0</v>
      </c>
      <c r="H138" s="2"/>
      <c r="I138" s="1"/>
      <c r="J138" s="1"/>
      <c r="K138" s="1"/>
      <c r="L138" s="2">
        <f t="shared" si="7"/>
        <v>0</v>
      </c>
      <c r="M138" s="2">
        <f t="shared" si="6"/>
        <v>0</v>
      </c>
      <c r="N138" s="2">
        <f t="shared" si="8"/>
        <v>0</v>
      </c>
      <c r="O138" s="45">
        <f t="shared" si="9"/>
        <v>0</v>
      </c>
    </row>
    <row r="139" spans="1:15" x14ac:dyDescent="0.25">
      <c r="A139" s="11"/>
      <c r="B139" s="33"/>
      <c r="C139" s="1"/>
      <c r="D139" s="1"/>
      <c r="E139" s="12"/>
      <c r="F139" s="12"/>
      <c r="G139" s="2">
        <f t="shared" si="10"/>
        <v>0</v>
      </c>
      <c r="H139" s="2"/>
      <c r="I139" s="1"/>
      <c r="J139" s="1"/>
      <c r="K139" s="1"/>
      <c r="L139" s="2">
        <f t="shared" si="7"/>
        <v>0</v>
      </c>
      <c r="M139" s="2">
        <f t="shared" si="6"/>
        <v>0</v>
      </c>
      <c r="N139" s="2">
        <f t="shared" si="8"/>
        <v>0</v>
      </c>
      <c r="O139" s="45">
        <f t="shared" si="9"/>
        <v>0</v>
      </c>
    </row>
    <row r="140" spans="1:15" x14ac:dyDescent="0.25">
      <c r="A140" s="11"/>
      <c r="B140" s="33"/>
      <c r="C140" s="1"/>
      <c r="D140" s="1"/>
      <c r="E140" s="12"/>
      <c r="F140" s="12"/>
      <c r="G140" s="2">
        <f t="shared" si="10"/>
        <v>0</v>
      </c>
      <c r="H140" s="2"/>
      <c r="I140" s="1"/>
      <c r="J140" s="1"/>
      <c r="K140" s="1"/>
      <c r="L140" s="2">
        <f t="shared" si="7"/>
        <v>0</v>
      </c>
      <c r="M140" s="2">
        <f t="shared" ref="M140:M203" si="11">H140-F140</f>
        <v>0</v>
      </c>
      <c r="N140" s="2">
        <f t="shared" si="8"/>
        <v>0</v>
      </c>
      <c r="O140" s="45">
        <f t="shared" si="9"/>
        <v>0</v>
      </c>
    </row>
    <row r="141" spans="1:15" x14ac:dyDescent="0.25">
      <c r="A141" s="11"/>
      <c r="B141" s="33"/>
      <c r="C141" s="1"/>
      <c r="D141" s="1"/>
      <c r="E141" s="12"/>
      <c r="F141" s="12"/>
      <c r="G141" s="2">
        <f t="shared" si="10"/>
        <v>0</v>
      </c>
      <c r="H141" s="2"/>
      <c r="I141" s="1"/>
      <c r="J141" s="1"/>
      <c r="K141" s="1"/>
      <c r="L141" s="2">
        <f t="shared" ref="L141:L205" si="12">H141</f>
        <v>0</v>
      </c>
      <c r="M141" s="2">
        <f t="shared" si="11"/>
        <v>0</v>
      </c>
      <c r="N141" s="2">
        <f t="shared" si="8"/>
        <v>0</v>
      </c>
      <c r="O141" s="45">
        <f t="shared" si="9"/>
        <v>0</v>
      </c>
    </row>
    <row r="142" spans="1:15" x14ac:dyDescent="0.25">
      <c r="A142" s="11"/>
      <c r="B142" s="33"/>
      <c r="C142" s="1"/>
      <c r="D142" s="1"/>
      <c r="E142" s="12"/>
      <c r="F142" s="12"/>
      <c r="G142" s="2">
        <f t="shared" si="10"/>
        <v>0</v>
      </c>
      <c r="H142" s="2"/>
      <c r="I142" s="1"/>
      <c r="J142" s="1"/>
      <c r="K142" s="1"/>
      <c r="L142" s="2">
        <f t="shared" si="12"/>
        <v>0</v>
      </c>
      <c r="M142" s="2">
        <f t="shared" si="11"/>
        <v>0</v>
      </c>
      <c r="N142" s="2">
        <f t="shared" si="8"/>
        <v>0</v>
      </c>
      <c r="O142" s="45">
        <f t="shared" si="9"/>
        <v>0</v>
      </c>
    </row>
    <row r="143" spans="1:15" x14ac:dyDescent="0.25">
      <c r="A143" s="11"/>
      <c r="B143" s="33"/>
      <c r="C143" s="1"/>
      <c r="D143" s="1"/>
      <c r="E143" s="12"/>
      <c r="F143" s="12"/>
      <c r="G143" s="2">
        <f t="shared" si="10"/>
        <v>0</v>
      </c>
      <c r="H143" s="2"/>
      <c r="I143" s="1"/>
      <c r="J143" s="1"/>
      <c r="K143" s="1"/>
      <c r="L143" s="2">
        <f t="shared" si="12"/>
        <v>0</v>
      </c>
      <c r="M143" s="2">
        <f t="shared" si="11"/>
        <v>0</v>
      </c>
      <c r="N143" s="2">
        <f t="shared" si="8"/>
        <v>0</v>
      </c>
      <c r="O143" s="45">
        <f t="shared" si="9"/>
        <v>0</v>
      </c>
    </row>
    <row r="144" spans="1:15" x14ac:dyDescent="0.25">
      <c r="A144" s="11"/>
      <c r="B144" s="33"/>
      <c r="C144" s="1"/>
      <c r="D144" s="1"/>
      <c r="E144" s="12"/>
      <c r="F144" s="12"/>
      <c r="G144" s="2">
        <f t="shared" si="10"/>
        <v>0</v>
      </c>
      <c r="H144" s="2"/>
      <c r="I144" s="1"/>
      <c r="J144" s="1"/>
      <c r="K144" s="1"/>
      <c r="L144" s="2">
        <f t="shared" si="12"/>
        <v>0</v>
      </c>
      <c r="M144" s="2">
        <f t="shared" si="11"/>
        <v>0</v>
      </c>
      <c r="N144" s="2">
        <f t="shared" si="8"/>
        <v>0</v>
      </c>
      <c r="O144" s="45">
        <f t="shared" si="9"/>
        <v>0</v>
      </c>
    </row>
    <row r="145" spans="1:15" x14ac:dyDescent="0.25">
      <c r="A145" s="11"/>
      <c r="B145" s="33"/>
      <c r="C145" s="1"/>
      <c r="D145" s="1"/>
      <c r="E145" s="12"/>
      <c r="F145" s="12"/>
      <c r="G145" s="2">
        <f t="shared" si="10"/>
        <v>0</v>
      </c>
      <c r="H145" s="2"/>
      <c r="I145" s="1"/>
      <c r="J145" s="1"/>
      <c r="K145" s="1"/>
      <c r="L145" s="2">
        <f t="shared" si="12"/>
        <v>0</v>
      </c>
      <c r="M145" s="2">
        <f t="shared" si="11"/>
        <v>0</v>
      </c>
      <c r="N145" s="2">
        <f t="shared" si="8"/>
        <v>0</v>
      </c>
      <c r="O145" s="45">
        <f t="shared" si="9"/>
        <v>0</v>
      </c>
    </row>
    <row r="146" spans="1:15" x14ac:dyDescent="0.25">
      <c r="A146" s="11"/>
      <c r="B146" s="33"/>
      <c r="C146" s="1"/>
      <c r="D146" s="1"/>
      <c r="E146" s="12"/>
      <c r="F146" s="12"/>
      <c r="G146" s="2">
        <f t="shared" si="10"/>
        <v>0</v>
      </c>
      <c r="H146" s="2"/>
      <c r="I146" s="1"/>
      <c r="J146" s="1"/>
      <c r="K146" s="1"/>
      <c r="L146" s="2">
        <f t="shared" si="12"/>
        <v>0</v>
      </c>
      <c r="M146" s="2">
        <f t="shared" si="11"/>
        <v>0</v>
      </c>
      <c r="N146" s="2">
        <f t="shared" si="8"/>
        <v>0</v>
      </c>
      <c r="O146" s="45">
        <f t="shared" si="9"/>
        <v>0</v>
      </c>
    </row>
    <row r="147" spans="1:15" x14ac:dyDescent="0.25">
      <c r="A147" s="11"/>
      <c r="B147" s="33"/>
      <c r="C147" s="1"/>
      <c r="D147" s="1"/>
      <c r="E147" s="12"/>
      <c r="F147" s="12"/>
      <c r="G147" s="2">
        <f t="shared" si="10"/>
        <v>0</v>
      </c>
      <c r="H147" s="2"/>
      <c r="I147" s="1"/>
      <c r="J147" s="1"/>
      <c r="K147" s="1"/>
      <c r="L147" s="2">
        <f t="shared" si="12"/>
        <v>0</v>
      </c>
      <c r="M147" s="2">
        <f t="shared" si="11"/>
        <v>0</v>
      </c>
      <c r="N147" s="2">
        <f t="shared" si="8"/>
        <v>0</v>
      </c>
      <c r="O147" s="45">
        <f t="shared" si="9"/>
        <v>0</v>
      </c>
    </row>
    <row r="148" spans="1:15" x14ac:dyDescent="0.25">
      <c r="A148" s="11"/>
      <c r="B148" s="33"/>
      <c r="C148" s="1"/>
      <c r="D148" s="1"/>
      <c r="E148" s="12"/>
      <c r="F148" s="12"/>
      <c r="G148" s="2">
        <f t="shared" si="10"/>
        <v>0</v>
      </c>
      <c r="H148" s="2"/>
      <c r="I148" s="1"/>
      <c r="J148" s="1"/>
      <c r="K148" s="1"/>
      <c r="L148" s="2">
        <f t="shared" si="12"/>
        <v>0</v>
      </c>
      <c r="M148" s="2">
        <f t="shared" si="11"/>
        <v>0</v>
      </c>
      <c r="N148" s="2">
        <f t="shared" si="8"/>
        <v>0</v>
      </c>
      <c r="O148" s="45">
        <f t="shared" si="9"/>
        <v>0</v>
      </c>
    </row>
    <row r="149" spans="1:15" x14ac:dyDescent="0.25">
      <c r="A149" s="11"/>
      <c r="B149" s="33"/>
      <c r="C149" s="1"/>
      <c r="D149" s="1"/>
      <c r="E149" s="12"/>
      <c r="F149" s="12"/>
      <c r="G149" s="2">
        <f t="shared" si="10"/>
        <v>0</v>
      </c>
      <c r="H149" s="2"/>
      <c r="I149" s="1"/>
      <c r="J149" s="1"/>
      <c r="K149" s="1"/>
      <c r="L149" s="2">
        <f t="shared" si="12"/>
        <v>0</v>
      </c>
      <c r="M149" s="2">
        <f t="shared" si="11"/>
        <v>0</v>
      </c>
      <c r="N149" s="2">
        <f t="shared" si="8"/>
        <v>0</v>
      </c>
      <c r="O149" s="45">
        <f t="shared" si="9"/>
        <v>0</v>
      </c>
    </row>
    <row r="150" spans="1:15" x14ac:dyDescent="0.25">
      <c r="A150" s="11"/>
      <c r="B150" s="33"/>
      <c r="C150" s="1"/>
      <c r="D150" s="1"/>
      <c r="E150" s="12"/>
      <c r="F150" s="12"/>
      <c r="G150" s="2">
        <f t="shared" si="10"/>
        <v>0</v>
      </c>
      <c r="H150" s="2"/>
      <c r="I150" s="1"/>
      <c r="J150" s="1"/>
      <c r="K150" s="1"/>
      <c r="L150" s="2">
        <f t="shared" si="12"/>
        <v>0</v>
      </c>
      <c r="M150" s="2">
        <f t="shared" si="11"/>
        <v>0</v>
      </c>
      <c r="N150" s="2">
        <f t="shared" si="8"/>
        <v>0</v>
      </c>
      <c r="O150" s="45">
        <f t="shared" si="9"/>
        <v>0</v>
      </c>
    </row>
    <row r="151" spans="1:15" x14ac:dyDescent="0.25">
      <c r="A151" s="11"/>
      <c r="B151" s="33"/>
      <c r="C151" s="1"/>
      <c r="D151" s="1"/>
      <c r="E151" s="12"/>
      <c r="F151" s="12"/>
      <c r="G151" s="2">
        <f t="shared" si="10"/>
        <v>0</v>
      </c>
      <c r="H151" s="2"/>
      <c r="I151" s="1"/>
      <c r="J151" s="1"/>
      <c r="K151" s="1"/>
      <c r="L151" s="2">
        <f t="shared" si="12"/>
        <v>0</v>
      </c>
      <c r="M151" s="2">
        <f t="shared" si="11"/>
        <v>0</v>
      </c>
      <c r="N151" s="2">
        <f t="shared" si="8"/>
        <v>0</v>
      </c>
      <c r="O151" s="45">
        <f t="shared" si="9"/>
        <v>0</v>
      </c>
    </row>
    <row r="152" spans="1:15" x14ac:dyDescent="0.25">
      <c r="A152" s="11"/>
      <c r="B152" s="33"/>
      <c r="C152" s="1"/>
      <c r="D152" s="1"/>
      <c r="E152" s="12"/>
      <c r="F152" s="12"/>
      <c r="G152" s="2">
        <f t="shared" si="10"/>
        <v>0</v>
      </c>
      <c r="H152" s="2"/>
      <c r="I152" s="1"/>
      <c r="J152" s="1"/>
      <c r="K152" s="1"/>
      <c r="L152" s="2">
        <f t="shared" si="12"/>
        <v>0</v>
      </c>
      <c r="M152" s="2">
        <f t="shared" si="11"/>
        <v>0</v>
      </c>
      <c r="N152" s="2">
        <f t="shared" si="8"/>
        <v>0</v>
      </c>
      <c r="O152" s="45">
        <f t="shared" si="9"/>
        <v>0</v>
      </c>
    </row>
    <row r="153" spans="1:15" x14ac:dyDescent="0.25">
      <c r="A153" s="11"/>
      <c r="B153" s="33"/>
      <c r="C153" s="1"/>
      <c r="D153" s="1"/>
      <c r="E153" s="12"/>
      <c r="F153" s="28"/>
      <c r="G153" s="2">
        <f t="shared" si="10"/>
        <v>0</v>
      </c>
      <c r="H153" s="2"/>
      <c r="I153" s="1"/>
      <c r="J153" s="1"/>
      <c r="K153" s="1"/>
      <c r="L153" s="2">
        <f t="shared" si="12"/>
        <v>0</v>
      </c>
      <c r="M153" s="2">
        <f t="shared" si="11"/>
        <v>0</v>
      </c>
      <c r="N153" s="2">
        <f t="shared" si="8"/>
        <v>0</v>
      </c>
      <c r="O153" s="45">
        <f t="shared" si="9"/>
        <v>0</v>
      </c>
    </row>
    <row r="154" spans="1:15" x14ac:dyDescent="0.25">
      <c r="A154" s="11"/>
      <c r="B154" s="33"/>
      <c r="C154" s="1"/>
      <c r="D154" s="1"/>
      <c r="E154" s="12"/>
      <c r="F154" s="28"/>
      <c r="G154" s="2">
        <f t="shared" si="10"/>
        <v>0</v>
      </c>
      <c r="H154" s="2"/>
      <c r="I154" s="1"/>
      <c r="J154" s="1"/>
      <c r="K154" s="1"/>
      <c r="L154" s="2">
        <f t="shared" si="12"/>
        <v>0</v>
      </c>
      <c r="M154" s="2">
        <f t="shared" si="11"/>
        <v>0</v>
      </c>
      <c r="N154" s="2">
        <f t="shared" si="8"/>
        <v>0</v>
      </c>
      <c r="O154" s="45">
        <f t="shared" si="9"/>
        <v>0</v>
      </c>
    </row>
    <row r="155" spans="1:15" s="24" customFormat="1" x14ac:dyDescent="0.25">
      <c r="A155" s="20"/>
      <c r="B155" s="35"/>
      <c r="C155" s="21"/>
      <c r="D155" s="21"/>
      <c r="E155" s="22"/>
      <c r="F155" s="22"/>
      <c r="G155" s="23">
        <f t="shared" si="10"/>
        <v>0</v>
      </c>
      <c r="H155" s="23"/>
      <c r="I155" s="21"/>
      <c r="J155" s="21"/>
      <c r="K155" s="21"/>
      <c r="L155" s="23">
        <f t="shared" si="12"/>
        <v>0</v>
      </c>
      <c r="M155" s="23">
        <f t="shared" si="11"/>
        <v>0</v>
      </c>
      <c r="N155" s="23">
        <f t="shared" si="8"/>
        <v>0</v>
      </c>
      <c r="O155" s="45">
        <f t="shared" si="9"/>
        <v>0</v>
      </c>
    </row>
    <row r="156" spans="1:15" x14ac:dyDescent="0.25">
      <c r="A156" s="11"/>
      <c r="B156" s="33"/>
      <c r="C156" s="1"/>
      <c r="D156" s="1"/>
      <c r="E156" s="12"/>
      <c r="F156" s="28"/>
      <c r="G156" s="2">
        <f t="shared" si="10"/>
        <v>0</v>
      </c>
      <c r="H156" s="2"/>
      <c r="I156" s="1"/>
      <c r="J156" s="1"/>
      <c r="K156" s="1"/>
      <c r="L156" s="2">
        <f t="shared" si="12"/>
        <v>0</v>
      </c>
      <c r="M156" s="2">
        <f t="shared" si="11"/>
        <v>0</v>
      </c>
      <c r="N156" s="2">
        <f t="shared" si="8"/>
        <v>0</v>
      </c>
      <c r="O156" s="45">
        <f t="shared" si="9"/>
        <v>0</v>
      </c>
    </row>
    <row r="157" spans="1:15" x14ac:dyDescent="0.25">
      <c r="A157" s="11"/>
      <c r="B157" s="33"/>
      <c r="C157" s="1"/>
      <c r="D157" s="1"/>
      <c r="E157" s="12"/>
      <c r="F157" s="28"/>
      <c r="G157" s="2">
        <f t="shared" si="10"/>
        <v>0</v>
      </c>
      <c r="H157" s="2"/>
      <c r="I157" s="1"/>
      <c r="J157" s="1"/>
      <c r="K157" s="1"/>
      <c r="L157" s="2">
        <f t="shared" si="12"/>
        <v>0</v>
      </c>
      <c r="M157" s="2">
        <f t="shared" si="11"/>
        <v>0</v>
      </c>
      <c r="N157" s="2">
        <f t="shared" si="8"/>
        <v>0</v>
      </c>
      <c r="O157" s="45">
        <f t="shared" si="9"/>
        <v>0</v>
      </c>
    </row>
    <row r="158" spans="1:15" x14ac:dyDescent="0.25">
      <c r="A158" s="11"/>
      <c r="B158" s="33"/>
      <c r="C158" s="1"/>
      <c r="D158" s="1"/>
      <c r="E158" s="12"/>
      <c r="F158" s="28"/>
      <c r="G158" s="2">
        <f t="shared" si="10"/>
        <v>0</v>
      </c>
      <c r="H158" s="2"/>
      <c r="I158" s="1"/>
      <c r="J158" s="1"/>
      <c r="K158" s="1"/>
      <c r="L158" s="2">
        <f t="shared" si="12"/>
        <v>0</v>
      </c>
      <c r="M158" s="2">
        <f t="shared" si="11"/>
        <v>0</v>
      </c>
      <c r="N158" s="2">
        <f t="shared" si="8"/>
        <v>0</v>
      </c>
      <c r="O158" s="45">
        <f t="shared" si="9"/>
        <v>0</v>
      </c>
    </row>
    <row r="159" spans="1:15" x14ac:dyDescent="0.25">
      <c r="A159" s="11"/>
      <c r="B159" s="33"/>
      <c r="C159" s="1"/>
      <c r="D159" s="1"/>
      <c r="E159" s="12"/>
      <c r="F159" s="28"/>
      <c r="G159" s="2">
        <f t="shared" si="10"/>
        <v>0</v>
      </c>
      <c r="H159" s="2"/>
      <c r="I159" s="1"/>
      <c r="J159" s="1"/>
      <c r="K159" s="1"/>
      <c r="L159" s="2">
        <f t="shared" si="12"/>
        <v>0</v>
      </c>
      <c r="M159" s="2">
        <f t="shared" si="11"/>
        <v>0</v>
      </c>
      <c r="N159" s="2">
        <f t="shared" si="8"/>
        <v>0</v>
      </c>
      <c r="O159" s="45">
        <f t="shared" si="9"/>
        <v>0</v>
      </c>
    </row>
    <row r="160" spans="1:15" x14ac:dyDescent="0.25">
      <c r="A160" s="11"/>
      <c r="B160" s="33"/>
      <c r="C160" s="1"/>
      <c r="D160" s="1"/>
      <c r="E160" s="12"/>
      <c r="F160" s="28"/>
      <c r="G160" s="2">
        <f t="shared" si="10"/>
        <v>0</v>
      </c>
      <c r="H160" s="2"/>
      <c r="I160" s="1"/>
      <c r="J160" s="1"/>
      <c r="K160" s="1"/>
      <c r="L160" s="2">
        <f t="shared" si="12"/>
        <v>0</v>
      </c>
      <c r="M160" s="2">
        <f t="shared" si="11"/>
        <v>0</v>
      </c>
      <c r="N160" s="2">
        <f t="shared" si="8"/>
        <v>0</v>
      </c>
      <c r="O160" s="45">
        <f t="shared" si="9"/>
        <v>0</v>
      </c>
    </row>
    <row r="161" spans="1:15" x14ac:dyDescent="0.25">
      <c r="A161" s="11"/>
      <c r="B161" s="33"/>
      <c r="C161" s="1"/>
      <c r="D161" s="1"/>
      <c r="E161" s="12"/>
      <c r="F161" s="28"/>
      <c r="G161" s="2">
        <f t="shared" si="10"/>
        <v>0</v>
      </c>
      <c r="H161" s="2"/>
      <c r="I161" s="1"/>
      <c r="J161" s="1"/>
      <c r="K161" s="1"/>
      <c r="L161" s="2">
        <f t="shared" si="12"/>
        <v>0</v>
      </c>
      <c r="M161" s="2">
        <f t="shared" si="11"/>
        <v>0</v>
      </c>
      <c r="N161" s="2">
        <f t="shared" ref="N161:N225" si="13">L161</f>
        <v>0</v>
      </c>
      <c r="O161" s="45">
        <f t="shared" si="9"/>
        <v>0</v>
      </c>
    </row>
    <row r="162" spans="1:15" x14ac:dyDescent="0.25">
      <c r="A162" s="11"/>
      <c r="B162" s="33"/>
      <c r="C162" s="1"/>
      <c r="D162" s="1"/>
      <c r="E162" s="12"/>
      <c r="F162" s="28"/>
      <c r="G162" s="2">
        <f t="shared" si="10"/>
        <v>0</v>
      </c>
      <c r="H162" s="2"/>
      <c r="I162" s="1"/>
      <c r="J162" s="1"/>
      <c r="K162" s="1"/>
      <c r="L162" s="2">
        <f t="shared" si="12"/>
        <v>0</v>
      </c>
      <c r="M162" s="2">
        <f t="shared" si="11"/>
        <v>0</v>
      </c>
      <c r="N162" s="2">
        <f t="shared" si="13"/>
        <v>0</v>
      </c>
      <c r="O162" s="45">
        <f t="shared" si="9"/>
        <v>0</v>
      </c>
    </row>
    <row r="163" spans="1:15" x14ac:dyDescent="0.25">
      <c r="A163" s="11"/>
      <c r="B163" s="33"/>
      <c r="C163" s="1"/>
      <c r="D163" s="1"/>
      <c r="E163" s="12"/>
      <c r="F163" s="28"/>
      <c r="G163" s="2">
        <f t="shared" si="10"/>
        <v>0</v>
      </c>
      <c r="H163" s="2"/>
      <c r="I163" s="1"/>
      <c r="J163" s="1"/>
      <c r="K163" s="1"/>
      <c r="L163" s="2">
        <f t="shared" si="12"/>
        <v>0</v>
      </c>
      <c r="M163" s="2">
        <f t="shared" si="11"/>
        <v>0</v>
      </c>
      <c r="N163" s="2">
        <f t="shared" si="13"/>
        <v>0</v>
      </c>
      <c r="O163" s="45">
        <f t="shared" si="9"/>
        <v>0</v>
      </c>
    </row>
    <row r="164" spans="1:15" x14ac:dyDescent="0.25">
      <c r="A164" s="11"/>
      <c r="B164" s="33"/>
      <c r="C164" s="1"/>
      <c r="D164" s="1"/>
      <c r="E164" s="12"/>
      <c r="F164" s="28"/>
      <c r="G164" s="2">
        <f t="shared" si="10"/>
        <v>0</v>
      </c>
      <c r="H164" s="2"/>
      <c r="I164" s="1"/>
      <c r="J164" s="1"/>
      <c r="K164" s="1"/>
      <c r="L164" s="2">
        <f t="shared" si="12"/>
        <v>0</v>
      </c>
      <c r="M164" s="2">
        <f t="shared" si="11"/>
        <v>0</v>
      </c>
      <c r="N164" s="2">
        <f t="shared" si="13"/>
        <v>0</v>
      </c>
      <c r="O164" s="45">
        <f t="shared" si="9"/>
        <v>0</v>
      </c>
    </row>
    <row r="165" spans="1:15" x14ac:dyDescent="0.25">
      <c r="A165" s="11"/>
      <c r="B165" s="33"/>
      <c r="C165" s="1"/>
      <c r="D165" s="1"/>
      <c r="E165" s="12"/>
      <c r="F165" s="28"/>
      <c r="G165" s="2">
        <f t="shared" si="10"/>
        <v>0</v>
      </c>
      <c r="H165" s="2"/>
      <c r="I165" s="1"/>
      <c r="J165" s="1"/>
      <c r="K165" s="1"/>
      <c r="L165" s="2">
        <f t="shared" si="12"/>
        <v>0</v>
      </c>
      <c r="M165" s="2">
        <f t="shared" si="11"/>
        <v>0</v>
      </c>
      <c r="N165" s="2">
        <f t="shared" si="13"/>
        <v>0</v>
      </c>
      <c r="O165" s="45">
        <f t="shared" si="9"/>
        <v>0</v>
      </c>
    </row>
    <row r="166" spans="1:15" x14ac:dyDescent="0.25">
      <c r="A166" s="11"/>
      <c r="B166" s="33"/>
      <c r="C166" s="1"/>
      <c r="D166" s="1"/>
      <c r="E166" s="12"/>
      <c r="F166" s="28"/>
      <c r="G166" s="2">
        <f t="shared" si="10"/>
        <v>0</v>
      </c>
      <c r="H166" s="2"/>
      <c r="I166" s="1"/>
      <c r="J166" s="1"/>
      <c r="K166" s="1"/>
      <c r="L166" s="2">
        <f t="shared" si="12"/>
        <v>0</v>
      </c>
      <c r="M166" s="2">
        <f t="shared" si="11"/>
        <v>0</v>
      </c>
      <c r="N166" s="2">
        <f t="shared" si="13"/>
        <v>0</v>
      </c>
      <c r="O166" s="45">
        <f t="shared" si="9"/>
        <v>0</v>
      </c>
    </row>
    <row r="167" spans="1:15" x14ac:dyDescent="0.25">
      <c r="A167" s="11"/>
      <c r="B167" s="33"/>
      <c r="C167" s="1"/>
      <c r="D167" s="1"/>
      <c r="E167" s="12"/>
      <c r="F167" s="28"/>
      <c r="G167" s="2">
        <f t="shared" si="10"/>
        <v>0</v>
      </c>
      <c r="H167" s="2"/>
      <c r="I167" s="1"/>
      <c r="J167" s="1"/>
      <c r="K167" s="1"/>
      <c r="L167" s="2">
        <f t="shared" si="12"/>
        <v>0</v>
      </c>
      <c r="M167" s="2">
        <f t="shared" si="11"/>
        <v>0</v>
      </c>
      <c r="N167" s="2">
        <f t="shared" si="13"/>
        <v>0</v>
      </c>
      <c r="O167" s="45">
        <f t="shared" si="9"/>
        <v>0</v>
      </c>
    </row>
    <row r="168" spans="1:15" x14ac:dyDescent="0.25">
      <c r="A168" s="11"/>
      <c r="B168" s="33"/>
      <c r="C168" s="1"/>
      <c r="D168" s="1"/>
      <c r="E168" s="12"/>
      <c r="F168" s="28"/>
      <c r="G168" s="2">
        <f t="shared" si="10"/>
        <v>0</v>
      </c>
      <c r="H168" s="2"/>
      <c r="I168" s="1"/>
      <c r="J168" s="1"/>
      <c r="K168" s="1"/>
      <c r="L168" s="2">
        <f t="shared" si="12"/>
        <v>0</v>
      </c>
      <c r="M168" s="2">
        <f t="shared" si="11"/>
        <v>0</v>
      </c>
      <c r="N168" s="2">
        <f t="shared" si="13"/>
        <v>0</v>
      </c>
      <c r="O168" s="45">
        <f t="shared" si="9"/>
        <v>0</v>
      </c>
    </row>
    <row r="169" spans="1:15" x14ac:dyDescent="0.25">
      <c r="A169" s="11"/>
      <c r="B169" s="33"/>
      <c r="C169" s="1"/>
      <c r="D169" s="1"/>
      <c r="E169" s="12"/>
      <c r="F169" s="28"/>
      <c r="G169" s="29">
        <f t="shared" si="10"/>
        <v>0</v>
      </c>
      <c r="H169" s="2"/>
      <c r="I169" s="1"/>
      <c r="J169" s="1"/>
      <c r="K169" s="1"/>
      <c r="L169" s="2">
        <f t="shared" si="12"/>
        <v>0</v>
      </c>
      <c r="M169" s="2">
        <f t="shared" si="11"/>
        <v>0</v>
      </c>
      <c r="N169" s="2">
        <f t="shared" si="13"/>
        <v>0</v>
      </c>
      <c r="O169" s="45">
        <f t="shared" si="9"/>
        <v>0</v>
      </c>
    </row>
    <row r="170" spans="1:15" x14ac:dyDescent="0.25">
      <c r="A170" s="11"/>
      <c r="B170" s="33"/>
      <c r="C170" s="1"/>
      <c r="D170" s="1"/>
      <c r="E170" s="12"/>
      <c r="F170" s="28"/>
      <c r="G170" s="2">
        <f t="shared" si="10"/>
        <v>0</v>
      </c>
      <c r="H170" s="2"/>
      <c r="I170" s="1"/>
      <c r="J170" s="1"/>
      <c r="K170" s="1"/>
      <c r="L170" s="2">
        <f t="shared" si="12"/>
        <v>0</v>
      </c>
      <c r="M170" s="2">
        <f t="shared" si="11"/>
        <v>0</v>
      </c>
      <c r="N170" s="2">
        <f t="shared" si="13"/>
        <v>0</v>
      </c>
      <c r="O170" s="45">
        <f t="shared" si="9"/>
        <v>0</v>
      </c>
    </row>
    <row r="171" spans="1:15" x14ac:dyDescent="0.25">
      <c r="A171" s="11"/>
      <c r="B171" s="33"/>
      <c r="C171" s="1"/>
      <c r="D171" s="1"/>
      <c r="E171" s="12"/>
      <c r="F171" s="28"/>
      <c r="G171" s="2">
        <f t="shared" si="10"/>
        <v>0</v>
      </c>
      <c r="H171" s="2"/>
      <c r="I171" s="1"/>
      <c r="J171" s="1"/>
      <c r="K171" s="1"/>
      <c r="L171" s="2">
        <f t="shared" si="12"/>
        <v>0</v>
      </c>
      <c r="M171" s="2">
        <f t="shared" si="11"/>
        <v>0</v>
      </c>
      <c r="N171" s="2">
        <f t="shared" si="13"/>
        <v>0</v>
      </c>
      <c r="O171" s="45">
        <f t="shared" si="9"/>
        <v>0</v>
      </c>
    </row>
    <row r="172" spans="1:15" x14ac:dyDescent="0.25">
      <c r="A172" s="11"/>
      <c r="B172" s="33"/>
      <c r="C172" s="1"/>
      <c r="D172" s="1"/>
      <c r="E172" s="12"/>
      <c r="F172" s="28"/>
      <c r="G172" s="2">
        <f t="shared" si="10"/>
        <v>0</v>
      </c>
      <c r="H172" s="2"/>
      <c r="I172" s="1"/>
      <c r="J172" s="1"/>
      <c r="K172" s="1"/>
      <c r="L172" s="2">
        <f t="shared" si="12"/>
        <v>0</v>
      </c>
      <c r="M172" s="2">
        <f t="shared" si="11"/>
        <v>0</v>
      </c>
      <c r="N172" s="2">
        <f t="shared" si="13"/>
        <v>0</v>
      </c>
      <c r="O172" s="45">
        <f t="shared" si="9"/>
        <v>0</v>
      </c>
    </row>
    <row r="173" spans="1:15" x14ac:dyDescent="0.25">
      <c r="A173" s="11"/>
      <c r="B173" s="33"/>
      <c r="C173" s="1"/>
      <c r="D173" s="1"/>
      <c r="E173" s="12"/>
      <c r="F173" s="28"/>
      <c r="G173" s="2">
        <f t="shared" si="10"/>
        <v>0</v>
      </c>
      <c r="H173" s="2"/>
      <c r="I173" s="1"/>
      <c r="J173" s="1"/>
      <c r="K173" s="1"/>
      <c r="L173" s="2">
        <f t="shared" si="12"/>
        <v>0</v>
      </c>
      <c r="M173" s="2">
        <f t="shared" si="11"/>
        <v>0</v>
      </c>
      <c r="N173" s="2">
        <f t="shared" si="13"/>
        <v>0</v>
      </c>
      <c r="O173" s="45">
        <f t="shared" si="9"/>
        <v>0</v>
      </c>
    </row>
    <row r="174" spans="1:15" x14ac:dyDescent="0.25">
      <c r="A174" s="11"/>
      <c r="B174" s="33"/>
      <c r="C174" s="1"/>
      <c r="D174" s="1"/>
      <c r="E174" s="12"/>
      <c r="F174" s="28"/>
      <c r="G174" s="2">
        <f t="shared" si="10"/>
        <v>0</v>
      </c>
      <c r="H174" s="2"/>
      <c r="I174" s="1"/>
      <c r="J174" s="1"/>
      <c r="K174" s="1"/>
      <c r="L174" s="2">
        <f t="shared" si="12"/>
        <v>0</v>
      </c>
      <c r="M174" s="2">
        <f t="shared" si="11"/>
        <v>0</v>
      </c>
      <c r="N174" s="2">
        <f t="shared" si="13"/>
        <v>0</v>
      </c>
      <c r="O174" s="45">
        <f t="shared" si="9"/>
        <v>0</v>
      </c>
    </row>
    <row r="175" spans="1:15" x14ac:dyDescent="0.25">
      <c r="A175" s="11"/>
      <c r="B175" s="33"/>
      <c r="C175" s="1"/>
      <c r="D175" s="1"/>
      <c r="E175" s="12"/>
      <c r="F175" s="28"/>
      <c r="G175" s="2">
        <f t="shared" si="10"/>
        <v>0</v>
      </c>
      <c r="H175" s="2"/>
      <c r="I175" s="1"/>
      <c r="J175" s="1"/>
      <c r="K175" s="1"/>
      <c r="L175" s="2">
        <f t="shared" si="12"/>
        <v>0</v>
      </c>
      <c r="M175" s="2">
        <f t="shared" si="11"/>
        <v>0</v>
      </c>
      <c r="N175" s="2">
        <f t="shared" si="13"/>
        <v>0</v>
      </c>
      <c r="O175" s="45">
        <f t="shared" si="9"/>
        <v>0</v>
      </c>
    </row>
    <row r="176" spans="1:15" x14ac:dyDescent="0.25">
      <c r="A176" s="11"/>
      <c r="B176" s="33"/>
      <c r="C176" s="1"/>
      <c r="D176" s="1"/>
      <c r="E176" s="12"/>
      <c r="F176" s="28"/>
      <c r="G176" s="2">
        <f t="shared" si="10"/>
        <v>0</v>
      </c>
      <c r="H176" s="2"/>
      <c r="I176" s="1"/>
      <c r="J176" s="1"/>
      <c r="K176" s="1"/>
      <c r="L176" s="2">
        <f t="shared" si="12"/>
        <v>0</v>
      </c>
      <c r="M176" s="2">
        <f t="shared" si="11"/>
        <v>0</v>
      </c>
      <c r="N176" s="2">
        <f t="shared" si="13"/>
        <v>0</v>
      </c>
      <c r="O176" s="45">
        <f t="shared" si="9"/>
        <v>0</v>
      </c>
    </row>
    <row r="177" spans="1:15" x14ac:dyDescent="0.25">
      <c r="A177" s="11"/>
      <c r="B177" s="33"/>
      <c r="C177" s="1"/>
      <c r="D177" s="1"/>
      <c r="E177" s="12"/>
      <c r="F177" s="28"/>
      <c r="G177" s="2">
        <f t="shared" si="10"/>
        <v>0</v>
      </c>
      <c r="H177" s="2"/>
      <c r="I177" s="1"/>
      <c r="J177" s="1"/>
      <c r="K177" s="1"/>
      <c r="L177" s="2">
        <f t="shared" si="12"/>
        <v>0</v>
      </c>
      <c r="M177" s="2">
        <f t="shared" si="11"/>
        <v>0</v>
      </c>
      <c r="N177" s="2">
        <f t="shared" si="13"/>
        <v>0</v>
      </c>
      <c r="O177" s="45">
        <f t="shared" si="9"/>
        <v>0</v>
      </c>
    </row>
    <row r="178" spans="1:15" x14ac:dyDescent="0.25">
      <c r="A178" s="11"/>
      <c r="B178" s="33"/>
      <c r="C178" s="1"/>
      <c r="D178" s="1"/>
      <c r="E178" s="12"/>
      <c r="F178" s="28"/>
      <c r="G178" s="2">
        <f t="shared" si="10"/>
        <v>0</v>
      </c>
      <c r="H178" s="2"/>
      <c r="I178" s="1"/>
      <c r="J178" s="1"/>
      <c r="K178" s="1"/>
      <c r="L178" s="2">
        <f t="shared" si="12"/>
        <v>0</v>
      </c>
      <c r="M178" s="2">
        <f t="shared" si="11"/>
        <v>0</v>
      </c>
      <c r="N178" s="2">
        <f t="shared" si="13"/>
        <v>0</v>
      </c>
      <c r="O178" s="45">
        <f t="shared" si="9"/>
        <v>0</v>
      </c>
    </row>
    <row r="179" spans="1:15" x14ac:dyDescent="0.25">
      <c r="A179" s="11"/>
      <c r="B179" s="33"/>
      <c r="C179" s="1"/>
      <c r="D179" s="1"/>
      <c r="E179" s="12"/>
      <c r="F179" s="28"/>
      <c r="G179" s="2">
        <f t="shared" si="10"/>
        <v>0</v>
      </c>
      <c r="H179" s="2"/>
      <c r="I179" s="1"/>
      <c r="J179" s="1"/>
      <c r="K179" s="1"/>
      <c r="L179" s="2">
        <f t="shared" si="12"/>
        <v>0</v>
      </c>
      <c r="M179" s="2">
        <f t="shared" si="11"/>
        <v>0</v>
      </c>
      <c r="N179" s="2">
        <f t="shared" si="13"/>
        <v>0</v>
      </c>
      <c r="O179" s="45">
        <f t="shared" si="9"/>
        <v>0</v>
      </c>
    </row>
    <row r="180" spans="1:15" x14ac:dyDescent="0.25">
      <c r="A180" s="11"/>
      <c r="B180" s="33"/>
      <c r="C180" s="1"/>
      <c r="D180" s="1"/>
      <c r="E180" s="12"/>
      <c r="F180" s="28"/>
      <c r="G180" s="2">
        <f t="shared" si="10"/>
        <v>0</v>
      </c>
      <c r="H180" s="2"/>
      <c r="I180" s="1"/>
      <c r="J180" s="1"/>
      <c r="K180" s="1"/>
      <c r="L180" s="2">
        <f t="shared" si="12"/>
        <v>0</v>
      </c>
      <c r="M180" s="2">
        <f t="shared" si="11"/>
        <v>0</v>
      </c>
      <c r="N180" s="2">
        <f t="shared" si="13"/>
        <v>0</v>
      </c>
      <c r="O180" s="45">
        <f t="shared" si="9"/>
        <v>0</v>
      </c>
    </row>
    <row r="181" spans="1:15" x14ac:dyDescent="0.25">
      <c r="A181" s="11"/>
      <c r="B181" s="33"/>
      <c r="C181" s="1"/>
      <c r="D181" s="1"/>
      <c r="E181" s="12"/>
      <c r="F181" s="28"/>
      <c r="G181" s="2">
        <f t="shared" si="10"/>
        <v>0</v>
      </c>
      <c r="H181" s="2"/>
      <c r="I181" s="1"/>
      <c r="J181" s="1"/>
      <c r="K181" s="1"/>
      <c r="L181" s="2">
        <f t="shared" si="12"/>
        <v>0</v>
      </c>
      <c r="M181" s="2">
        <f t="shared" si="11"/>
        <v>0</v>
      </c>
      <c r="N181" s="2">
        <f t="shared" si="13"/>
        <v>0</v>
      </c>
      <c r="O181" s="45">
        <f t="shared" si="9"/>
        <v>0</v>
      </c>
    </row>
    <row r="182" spans="1:15" x14ac:dyDescent="0.25">
      <c r="A182" s="11"/>
      <c r="B182" s="33"/>
      <c r="C182" s="1"/>
      <c r="D182" s="1"/>
      <c r="E182" s="12"/>
      <c r="F182" s="28"/>
      <c r="G182" s="2">
        <f t="shared" si="10"/>
        <v>0</v>
      </c>
      <c r="H182" s="2"/>
      <c r="I182" s="1"/>
      <c r="J182" s="1"/>
      <c r="K182" s="1"/>
      <c r="L182" s="2">
        <f t="shared" si="12"/>
        <v>0</v>
      </c>
      <c r="M182" s="2">
        <f t="shared" si="11"/>
        <v>0</v>
      </c>
      <c r="N182" s="2">
        <f t="shared" si="13"/>
        <v>0</v>
      </c>
      <c r="O182" s="45">
        <f t="shared" si="9"/>
        <v>0</v>
      </c>
    </row>
    <row r="183" spans="1:15" x14ac:dyDescent="0.25">
      <c r="A183" s="11"/>
      <c r="B183" s="33"/>
      <c r="C183" s="1"/>
      <c r="D183" s="1"/>
      <c r="E183" s="12"/>
      <c r="F183" s="28"/>
      <c r="G183" s="2">
        <f t="shared" si="10"/>
        <v>0</v>
      </c>
      <c r="H183" s="2"/>
      <c r="I183" s="1"/>
      <c r="J183" s="1"/>
      <c r="K183" s="1"/>
      <c r="L183" s="2">
        <f t="shared" si="12"/>
        <v>0</v>
      </c>
      <c r="M183" s="2">
        <f t="shared" si="11"/>
        <v>0</v>
      </c>
      <c r="N183" s="2">
        <f t="shared" si="13"/>
        <v>0</v>
      </c>
      <c r="O183" s="45">
        <f t="shared" si="9"/>
        <v>0</v>
      </c>
    </row>
    <row r="184" spans="1:15" x14ac:dyDescent="0.25">
      <c r="A184" s="11"/>
      <c r="B184" s="33"/>
      <c r="C184" s="1"/>
      <c r="D184" s="1"/>
      <c r="E184" s="12"/>
      <c r="F184" s="28"/>
      <c r="G184" s="2">
        <f t="shared" si="10"/>
        <v>0</v>
      </c>
      <c r="H184" s="2"/>
      <c r="I184" s="1"/>
      <c r="J184" s="1"/>
      <c r="K184" s="1"/>
      <c r="L184" s="2">
        <f t="shared" si="12"/>
        <v>0</v>
      </c>
      <c r="M184" s="2">
        <f t="shared" si="11"/>
        <v>0</v>
      </c>
      <c r="N184" s="2">
        <f t="shared" si="13"/>
        <v>0</v>
      </c>
      <c r="O184" s="45">
        <f t="shared" si="9"/>
        <v>0</v>
      </c>
    </row>
    <row r="185" spans="1:15" x14ac:dyDescent="0.25">
      <c r="A185" s="11"/>
      <c r="B185" s="33"/>
      <c r="C185" s="1"/>
      <c r="D185" s="1"/>
      <c r="E185" s="12"/>
      <c r="F185" s="28"/>
      <c r="G185" s="2">
        <f t="shared" si="10"/>
        <v>0</v>
      </c>
      <c r="H185" s="2"/>
      <c r="I185" s="1"/>
      <c r="J185" s="1"/>
      <c r="K185" s="1"/>
      <c r="L185" s="2">
        <f t="shared" si="12"/>
        <v>0</v>
      </c>
      <c r="M185" s="2">
        <f t="shared" si="11"/>
        <v>0</v>
      </c>
      <c r="N185" s="2">
        <f t="shared" si="13"/>
        <v>0</v>
      </c>
      <c r="O185" s="45">
        <f t="shared" ref="O185:O230" si="14">L182-M182-F183</f>
        <v>0</v>
      </c>
    </row>
    <row r="186" spans="1:15" s="24" customFormat="1" x14ac:dyDescent="0.25">
      <c r="A186" s="20"/>
      <c r="B186" s="35"/>
      <c r="C186" s="21"/>
      <c r="D186" s="21"/>
      <c r="E186" s="22"/>
      <c r="F186" s="22"/>
      <c r="G186" s="23">
        <f t="shared" si="10"/>
        <v>0</v>
      </c>
      <c r="H186" s="23"/>
      <c r="I186" s="21"/>
      <c r="J186" s="21"/>
      <c r="K186" s="21"/>
      <c r="L186" s="23">
        <f t="shared" si="12"/>
        <v>0</v>
      </c>
      <c r="M186" s="23">
        <f t="shared" si="11"/>
        <v>0</v>
      </c>
      <c r="N186" s="23">
        <f t="shared" si="13"/>
        <v>0</v>
      </c>
      <c r="O186" s="45">
        <f t="shared" si="14"/>
        <v>0</v>
      </c>
    </row>
    <row r="187" spans="1:15" s="41" customFormat="1" x14ac:dyDescent="0.25">
      <c r="A187" s="36"/>
      <c r="B187" s="37"/>
      <c r="C187" s="38"/>
      <c r="D187" s="38"/>
      <c r="E187" s="39"/>
      <c r="F187" s="39"/>
      <c r="G187" s="40">
        <f t="shared" si="10"/>
        <v>0</v>
      </c>
      <c r="H187" s="40"/>
      <c r="I187" s="38"/>
      <c r="J187" s="38"/>
      <c r="K187" s="38"/>
      <c r="L187" s="40">
        <f t="shared" si="12"/>
        <v>0</v>
      </c>
      <c r="M187" s="40">
        <f t="shared" si="11"/>
        <v>0</v>
      </c>
      <c r="N187" s="40">
        <f t="shared" si="13"/>
        <v>0</v>
      </c>
      <c r="O187" s="45">
        <f t="shared" si="14"/>
        <v>0</v>
      </c>
    </row>
    <row r="188" spans="1:15" x14ac:dyDescent="0.25">
      <c r="A188" s="11"/>
      <c r="B188" s="33"/>
      <c r="C188" s="1"/>
      <c r="D188" s="1"/>
      <c r="E188" s="12"/>
      <c r="F188" s="28"/>
      <c r="G188" s="2">
        <f t="shared" si="10"/>
        <v>0</v>
      </c>
      <c r="H188" s="2"/>
      <c r="I188" s="1"/>
      <c r="J188" s="1"/>
      <c r="K188" s="1"/>
      <c r="L188" s="2">
        <f t="shared" si="12"/>
        <v>0</v>
      </c>
      <c r="M188" s="2">
        <f t="shared" si="11"/>
        <v>0</v>
      </c>
      <c r="N188" s="2">
        <f t="shared" si="13"/>
        <v>0</v>
      </c>
      <c r="O188" s="45">
        <f t="shared" si="14"/>
        <v>0</v>
      </c>
    </row>
    <row r="189" spans="1:15" x14ac:dyDescent="0.25">
      <c r="A189" s="11"/>
      <c r="B189" s="33"/>
      <c r="C189" s="1"/>
      <c r="D189" s="1"/>
      <c r="E189" s="12"/>
      <c r="F189" s="28"/>
      <c r="G189" s="2">
        <f t="shared" si="10"/>
        <v>0</v>
      </c>
      <c r="H189" s="2"/>
      <c r="I189" s="1"/>
      <c r="J189" s="1"/>
      <c r="K189" s="1"/>
      <c r="L189" s="2">
        <f t="shared" si="12"/>
        <v>0</v>
      </c>
      <c r="M189" s="2">
        <f t="shared" si="11"/>
        <v>0</v>
      </c>
      <c r="N189" s="2">
        <f t="shared" si="13"/>
        <v>0</v>
      </c>
      <c r="O189" s="45">
        <f t="shared" si="14"/>
        <v>0</v>
      </c>
    </row>
    <row r="190" spans="1:15" x14ac:dyDescent="0.25">
      <c r="A190" s="11"/>
      <c r="B190" s="33"/>
      <c r="C190" s="1"/>
      <c r="D190" s="1"/>
      <c r="E190" s="12"/>
      <c r="F190" s="28"/>
      <c r="G190" s="2">
        <f t="shared" si="10"/>
        <v>0</v>
      </c>
      <c r="H190" s="2"/>
      <c r="I190" s="1"/>
      <c r="J190" s="1"/>
      <c r="K190" s="1"/>
      <c r="L190" s="2">
        <f t="shared" si="12"/>
        <v>0</v>
      </c>
      <c r="M190" s="2">
        <f t="shared" si="11"/>
        <v>0</v>
      </c>
      <c r="N190" s="2">
        <f t="shared" si="13"/>
        <v>0</v>
      </c>
      <c r="O190" s="45">
        <f t="shared" si="14"/>
        <v>0</v>
      </c>
    </row>
    <row r="191" spans="1:15" x14ac:dyDescent="0.25">
      <c r="A191" s="11"/>
      <c r="B191" s="33"/>
      <c r="C191" s="1"/>
      <c r="D191" s="1"/>
      <c r="E191" s="12"/>
      <c r="F191" s="28"/>
      <c r="G191" s="2">
        <f t="shared" si="10"/>
        <v>0</v>
      </c>
      <c r="H191" s="2"/>
      <c r="I191" s="1"/>
      <c r="J191" s="1"/>
      <c r="K191" s="1"/>
      <c r="L191" s="2">
        <f t="shared" si="12"/>
        <v>0</v>
      </c>
      <c r="M191" s="2">
        <f t="shared" si="11"/>
        <v>0</v>
      </c>
      <c r="N191" s="2">
        <f t="shared" si="13"/>
        <v>0</v>
      </c>
      <c r="O191" s="45">
        <f t="shared" si="14"/>
        <v>0</v>
      </c>
    </row>
    <row r="192" spans="1:15" x14ac:dyDescent="0.25">
      <c r="A192" s="11"/>
      <c r="B192" s="33"/>
      <c r="C192" s="1"/>
      <c r="D192" s="1"/>
      <c r="E192" s="12"/>
      <c r="F192" s="28"/>
      <c r="G192" s="2">
        <f t="shared" si="10"/>
        <v>0</v>
      </c>
      <c r="H192" s="2"/>
      <c r="I192" s="1"/>
      <c r="J192" s="1"/>
      <c r="K192" s="1"/>
      <c r="L192" s="2">
        <f t="shared" si="12"/>
        <v>0</v>
      </c>
      <c r="M192" s="2">
        <f t="shared" si="11"/>
        <v>0</v>
      </c>
      <c r="N192" s="2">
        <f t="shared" si="13"/>
        <v>0</v>
      </c>
      <c r="O192" s="45">
        <f t="shared" si="14"/>
        <v>0</v>
      </c>
    </row>
    <row r="193" spans="1:15" x14ac:dyDescent="0.25">
      <c r="A193" s="11"/>
      <c r="B193" s="33"/>
      <c r="C193" s="1"/>
      <c r="D193" s="1"/>
      <c r="E193" s="12"/>
      <c r="F193" s="28"/>
      <c r="G193" s="2">
        <f t="shared" si="10"/>
        <v>0</v>
      </c>
      <c r="H193" s="2"/>
      <c r="I193" s="1"/>
      <c r="J193" s="1"/>
      <c r="K193" s="1"/>
      <c r="L193" s="2">
        <f t="shared" si="12"/>
        <v>0</v>
      </c>
      <c r="M193" s="2">
        <f t="shared" si="11"/>
        <v>0</v>
      </c>
      <c r="N193" s="2">
        <f t="shared" si="13"/>
        <v>0</v>
      </c>
      <c r="O193" s="45">
        <f t="shared" si="14"/>
        <v>0</v>
      </c>
    </row>
    <row r="194" spans="1:15" x14ac:dyDescent="0.25">
      <c r="A194" s="11"/>
      <c r="B194" s="33"/>
      <c r="C194" s="1"/>
      <c r="D194" s="1"/>
      <c r="E194" s="12"/>
      <c r="F194" s="28"/>
      <c r="G194" s="2">
        <f t="shared" si="10"/>
        <v>0</v>
      </c>
      <c r="H194" s="2"/>
      <c r="I194" s="1"/>
      <c r="J194" s="1"/>
      <c r="K194" s="1"/>
      <c r="L194" s="2">
        <f t="shared" si="12"/>
        <v>0</v>
      </c>
      <c r="M194" s="2">
        <f t="shared" si="11"/>
        <v>0</v>
      </c>
      <c r="N194" s="2">
        <f t="shared" si="13"/>
        <v>0</v>
      </c>
      <c r="O194" s="45">
        <f t="shared" si="14"/>
        <v>0</v>
      </c>
    </row>
    <row r="195" spans="1:15" x14ac:dyDescent="0.25">
      <c r="A195" s="11"/>
      <c r="B195" s="33"/>
      <c r="C195" s="1"/>
      <c r="D195" s="1"/>
      <c r="E195" s="12"/>
      <c r="F195" s="28"/>
      <c r="G195" s="2">
        <f t="shared" si="10"/>
        <v>0</v>
      </c>
      <c r="H195" s="2"/>
      <c r="I195" s="1"/>
      <c r="J195" s="1"/>
      <c r="K195" s="1"/>
      <c r="L195" s="2">
        <f t="shared" si="12"/>
        <v>0</v>
      </c>
      <c r="M195" s="2">
        <f t="shared" si="11"/>
        <v>0</v>
      </c>
      <c r="N195" s="2">
        <f t="shared" si="13"/>
        <v>0</v>
      </c>
      <c r="O195" s="45">
        <f t="shared" si="14"/>
        <v>0</v>
      </c>
    </row>
    <row r="196" spans="1:15" x14ac:dyDescent="0.25">
      <c r="A196" s="11"/>
      <c r="B196" s="33"/>
      <c r="C196" s="1"/>
      <c r="D196" s="1"/>
      <c r="E196" s="12"/>
      <c r="F196" s="28"/>
      <c r="G196" s="2">
        <f t="shared" si="10"/>
        <v>0</v>
      </c>
      <c r="H196" s="2"/>
      <c r="I196" s="1"/>
      <c r="J196" s="1"/>
      <c r="K196" s="1"/>
      <c r="L196" s="2">
        <f t="shared" si="12"/>
        <v>0</v>
      </c>
      <c r="M196" s="2">
        <f t="shared" si="11"/>
        <v>0</v>
      </c>
      <c r="N196" s="2">
        <f t="shared" si="13"/>
        <v>0</v>
      </c>
      <c r="O196" s="45">
        <f t="shared" si="14"/>
        <v>0</v>
      </c>
    </row>
    <row r="197" spans="1:15" x14ac:dyDescent="0.25">
      <c r="A197" s="11"/>
      <c r="B197" s="33"/>
      <c r="C197" s="1"/>
      <c r="D197" s="1"/>
      <c r="E197" s="12"/>
      <c r="F197" s="28"/>
      <c r="G197" s="2">
        <f t="shared" si="10"/>
        <v>0</v>
      </c>
      <c r="H197" s="2"/>
      <c r="I197" s="1"/>
      <c r="J197" s="1"/>
      <c r="K197" s="1"/>
      <c r="L197" s="2">
        <f t="shared" si="12"/>
        <v>0</v>
      </c>
      <c r="M197" s="2">
        <f t="shared" si="11"/>
        <v>0</v>
      </c>
      <c r="N197" s="2">
        <f t="shared" si="13"/>
        <v>0</v>
      </c>
      <c r="O197" s="45">
        <f t="shared" si="14"/>
        <v>0</v>
      </c>
    </row>
    <row r="198" spans="1:15" x14ac:dyDescent="0.25">
      <c r="A198" s="11"/>
      <c r="B198" s="33"/>
      <c r="C198" s="1"/>
      <c r="D198" s="1"/>
      <c r="E198" s="12"/>
      <c r="F198" s="28"/>
      <c r="G198" s="2">
        <f t="shared" si="10"/>
        <v>0</v>
      </c>
      <c r="H198" s="2"/>
      <c r="I198" s="1"/>
      <c r="J198" s="1"/>
      <c r="K198" s="1"/>
      <c r="L198" s="2">
        <f t="shared" si="12"/>
        <v>0</v>
      </c>
      <c r="M198" s="2">
        <f t="shared" si="11"/>
        <v>0</v>
      </c>
      <c r="N198" s="2">
        <f t="shared" si="13"/>
        <v>0</v>
      </c>
      <c r="O198" s="45">
        <f t="shared" si="14"/>
        <v>0</v>
      </c>
    </row>
    <row r="199" spans="1:15" x14ac:dyDescent="0.25">
      <c r="A199" s="11"/>
      <c r="B199" s="33"/>
      <c r="C199" s="1"/>
      <c r="D199" s="1"/>
      <c r="E199" s="12"/>
      <c r="F199" s="28"/>
      <c r="G199" s="2">
        <f t="shared" ref="G199:G230" si="15">G198+E199-F199</f>
        <v>0</v>
      </c>
      <c r="H199" s="2"/>
      <c r="I199" s="1"/>
      <c r="J199" s="1"/>
      <c r="K199" s="1"/>
      <c r="L199" s="2">
        <f t="shared" si="12"/>
        <v>0</v>
      </c>
      <c r="M199" s="2">
        <f t="shared" si="11"/>
        <v>0</v>
      </c>
      <c r="N199" s="2">
        <f t="shared" si="13"/>
        <v>0</v>
      </c>
      <c r="O199" s="45">
        <f t="shared" si="14"/>
        <v>0</v>
      </c>
    </row>
    <row r="200" spans="1:15" x14ac:dyDescent="0.25">
      <c r="A200" s="11"/>
      <c r="B200" s="33"/>
      <c r="C200" s="1"/>
      <c r="D200" s="1"/>
      <c r="E200" s="12"/>
      <c r="F200" s="28"/>
      <c r="G200" s="2">
        <f t="shared" si="15"/>
        <v>0</v>
      </c>
      <c r="H200" s="2"/>
      <c r="I200" s="1"/>
      <c r="J200" s="1"/>
      <c r="K200" s="1"/>
      <c r="L200" s="2">
        <f t="shared" si="12"/>
        <v>0</v>
      </c>
      <c r="M200" s="2">
        <f t="shared" si="11"/>
        <v>0</v>
      </c>
      <c r="N200" s="2">
        <f t="shared" si="13"/>
        <v>0</v>
      </c>
      <c r="O200" s="45">
        <f t="shared" si="14"/>
        <v>0</v>
      </c>
    </row>
    <row r="201" spans="1:15" x14ac:dyDescent="0.25">
      <c r="A201" s="11"/>
      <c r="B201" s="33"/>
      <c r="C201" s="1"/>
      <c r="D201" s="1"/>
      <c r="E201" s="12"/>
      <c r="F201" s="28"/>
      <c r="G201" s="2">
        <f t="shared" si="15"/>
        <v>0</v>
      </c>
      <c r="H201" s="2"/>
      <c r="I201" s="1"/>
      <c r="J201" s="1"/>
      <c r="K201" s="1"/>
      <c r="L201" s="2">
        <f t="shared" si="12"/>
        <v>0</v>
      </c>
      <c r="M201" s="2">
        <f t="shared" si="11"/>
        <v>0</v>
      </c>
      <c r="N201" s="2">
        <f t="shared" si="13"/>
        <v>0</v>
      </c>
      <c r="O201" s="45">
        <f t="shared" si="14"/>
        <v>0</v>
      </c>
    </row>
    <row r="202" spans="1:15" s="24" customFormat="1" x14ac:dyDescent="0.25">
      <c r="A202" s="20"/>
      <c r="B202" s="35"/>
      <c r="C202" s="21"/>
      <c r="D202" s="21"/>
      <c r="E202" s="22"/>
      <c r="F202" s="22"/>
      <c r="G202" s="23">
        <f t="shared" si="15"/>
        <v>0</v>
      </c>
      <c r="H202" s="23"/>
      <c r="I202" s="21"/>
      <c r="J202" s="21"/>
      <c r="K202" s="21"/>
      <c r="L202" s="23">
        <f t="shared" si="12"/>
        <v>0</v>
      </c>
      <c r="M202" s="23">
        <f t="shared" si="11"/>
        <v>0</v>
      </c>
      <c r="N202" s="23">
        <f t="shared" si="13"/>
        <v>0</v>
      </c>
      <c r="O202" s="45">
        <f t="shared" si="14"/>
        <v>0</v>
      </c>
    </row>
    <row r="203" spans="1:15" s="24" customFormat="1" x14ac:dyDescent="0.25">
      <c r="A203" s="20"/>
      <c r="B203" s="42"/>
      <c r="C203" s="21"/>
      <c r="D203" s="21"/>
      <c r="E203" s="22"/>
      <c r="F203" s="22"/>
      <c r="G203" s="23">
        <f t="shared" si="15"/>
        <v>0</v>
      </c>
      <c r="H203" s="23"/>
      <c r="I203" s="21"/>
      <c r="J203" s="21"/>
      <c r="K203" s="21"/>
      <c r="L203" s="23">
        <f t="shared" si="12"/>
        <v>0</v>
      </c>
      <c r="M203" s="23">
        <f t="shared" si="11"/>
        <v>0</v>
      </c>
      <c r="N203" s="23">
        <f t="shared" si="13"/>
        <v>0</v>
      </c>
      <c r="O203" s="45">
        <f t="shared" si="14"/>
        <v>0</v>
      </c>
    </row>
    <row r="204" spans="1:15" x14ac:dyDescent="0.25">
      <c r="A204" s="11"/>
      <c r="B204" s="33"/>
      <c r="C204" s="1"/>
      <c r="D204" s="1"/>
      <c r="E204" s="12"/>
      <c r="F204" s="28"/>
      <c r="G204" s="2">
        <f t="shared" si="15"/>
        <v>0</v>
      </c>
      <c r="H204" s="2"/>
      <c r="I204" s="1"/>
      <c r="J204" s="1"/>
      <c r="K204" s="1"/>
      <c r="L204" s="2">
        <f t="shared" si="12"/>
        <v>0</v>
      </c>
      <c r="M204" s="2">
        <f t="shared" ref="M204:M230" si="16">H204-F204</f>
        <v>0</v>
      </c>
      <c r="N204" s="2">
        <f t="shared" si="13"/>
        <v>0</v>
      </c>
      <c r="O204" s="45">
        <f t="shared" si="14"/>
        <v>0</v>
      </c>
    </row>
    <row r="205" spans="1:15" x14ac:dyDescent="0.25">
      <c r="A205" s="11"/>
      <c r="B205" s="33"/>
      <c r="C205" s="1"/>
      <c r="D205" s="1"/>
      <c r="E205" s="12"/>
      <c r="F205" s="28"/>
      <c r="G205" s="2">
        <f t="shared" si="15"/>
        <v>0</v>
      </c>
      <c r="H205" s="2"/>
      <c r="I205" s="1"/>
      <c r="J205" s="1"/>
      <c r="K205" s="1"/>
      <c r="L205" s="2">
        <f t="shared" si="12"/>
        <v>0</v>
      </c>
      <c r="M205" s="2">
        <f t="shared" si="16"/>
        <v>0</v>
      </c>
      <c r="N205" s="2">
        <f t="shared" si="13"/>
        <v>0</v>
      </c>
      <c r="O205" s="45">
        <f t="shared" si="14"/>
        <v>0</v>
      </c>
    </row>
    <row r="206" spans="1:15" x14ac:dyDescent="0.25">
      <c r="A206" s="11"/>
      <c r="B206" s="33"/>
      <c r="C206" s="1"/>
      <c r="D206" s="1"/>
      <c r="E206" s="12"/>
      <c r="F206" s="28"/>
      <c r="G206" s="2">
        <f t="shared" si="15"/>
        <v>0</v>
      </c>
      <c r="H206" s="2"/>
      <c r="I206" s="1"/>
      <c r="J206" s="1"/>
      <c r="K206" s="1"/>
      <c r="L206" s="2">
        <f t="shared" ref="L206:L230" si="17">H206</f>
        <v>0</v>
      </c>
      <c r="M206" s="2">
        <f t="shared" si="16"/>
        <v>0</v>
      </c>
      <c r="N206" s="2">
        <f t="shared" si="13"/>
        <v>0</v>
      </c>
      <c r="O206" s="45">
        <f t="shared" si="14"/>
        <v>0</v>
      </c>
    </row>
    <row r="207" spans="1:15" x14ac:dyDescent="0.25">
      <c r="A207" s="11"/>
      <c r="B207" s="33"/>
      <c r="C207" s="1"/>
      <c r="D207" s="1"/>
      <c r="E207" s="12"/>
      <c r="F207" s="28"/>
      <c r="G207" s="2">
        <f t="shared" si="15"/>
        <v>0</v>
      </c>
      <c r="H207" s="2"/>
      <c r="I207" s="1"/>
      <c r="J207" s="1"/>
      <c r="K207" s="1"/>
      <c r="L207" s="2">
        <f t="shared" si="17"/>
        <v>0</v>
      </c>
      <c r="M207" s="2">
        <f t="shared" si="16"/>
        <v>0</v>
      </c>
      <c r="N207" s="2">
        <f t="shared" si="13"/>
        <v>0</v>
      </c>
      <c r="O207" s="45">
        <f t="shared" si="14"/>
        <v>0</v>
      </c>
    </row>
    <row r="208" spans="1:15" x14ac:dyDescent="0.25">
      <c r="A208" s="11"/>
      <c r="B208" s="33"/>
      <c r="C208" s="1"/>
      <c r="D208" s="1"/>
      <c r="E208" s="12"/>
      <c r="F208" s="28"/>
      <c r="G208" s="2">
        <f t="shared" si="15"/>
        <v>0</v>
      </c>
      <c r="H208" s="2"/>
      <c r="I208" s="1"/>
      <c r="J208" s="1"/>
      <c r="K208" s="1"/>
      <c r="L208" s="2">
        <f t="shared" si="17"/>
        <v>0</v>
      </c>
      <c r="M208" s="2">
        <f t="shared" si="16"/>
        <v>0</v>
      </c>
      <c r="N208" s="2">
        <f t="shared" si="13"/>
        <v>0</v>
      </c>
      <c r="O208" s="45">
        <f t="shared" si="14"/>
        <v>0</v>
      </c>
    </row>
    <row r="209" spans="1:15" x14ac:dyDescent="0.25">
      <c r="A209" s="11"/>
      <c r="B209" s="33"/>
      <c r="C209" s="1"/>
      <c r="D209" s="1"/>
      <c r="E209" s="12"/>
      <c r="F209" s="28"/>
      <c r="G209" s="2">
        <f t="shared" si="15"/>
        <v>0</v>
      </c>
      <c r="H209" s="2"/>
      <c r="I209" s="1"/>
      <c r="J209" s="1"/>
      <c r="K209" s="1"/>
      <c r="L209" s="2">
        <f t="shared" si="17"/>
        <v>0</v>
      </c>
      <c r="M209" s="2">
        <f t="shared" si="16"/>
        <v>0</v>
      </c>
      <c r="N209" s="2">
        <f t="shared" si="13"/>
        <v>0</v>
      </c>
      <c r="O209" s="45">
        <f t="shared" si="14"/>
        <v>0</v>
      </c>
    </row>
    <row r="210" spans="1:15" x14ac:dyDescent="0.25">
      <c r="A210" s="11"/>
      <c r="B210" s="33"/>
      <c r="C210" s="1"/>
      <c r="D210" s="1"/>
      <c r="E210" s="12"/>
      <c r="F210" s="28"/>
      <c r="G210" s="2">
        <f t="shared" si="15"/>
        <v>0</v>
      </c>
      <c r="H210" s="2"/>
      <c r="I210" s="1"/>
      <c r="J210" s="1"/>
      <c r="K210" s="1"/>
      <c r="L210" s="2">
        <f t="shared" si="17"/>
        <v>0</v>
      </c>
      <c r="M210" s="2">
        <f t="shared" si="16"/>
        <v>0</v>
      </c>
      <c r="N210" s="2">
        <f t="shared" si="13"/>
        <v>0</v>
      </c>
      <c r="O210" s="45">
        <f t="shared" si="14"/>
        <v>0</v>
      </c>
    </row>
    <row r="211" spans="1:15" x14ac:dyDescent="0.25">
      <c r="A211" s="11"/>
      <c r="B211" s="33"/>
      <c r="C211" s="1"/>
      <c r="D211" s="1"/>
      <c r="E211" s="12"/>
      <c r="F211" s="28"/>
      <c r="G211" s="2">
        <f t="shared" si="15"/>
        <v>0</v>
      </c>
      <c r="H211" s="2"/>
      <c r="I211" s="1"/>
      <c r="J211" s="1"/>
      <c r="K211" s="1"/>
      <c r="L211" s="2">
        <f t="shared" si="17"/>
        <v>0</v>
      </c>
      <c r="M211" s="2">
        <f t="shared" si="16"/>
        <v>0</v>
      </c>
      <c r="N211" s="2">
        <f t="shared" si="13"/>
        <v>0</v>
      </c>
      <c r="O211" s="45">
        <f t="shared" si="14"/>
        <v>0</v>
      </c>
    </row>
    <row r="212" spans="1:15" x14ac:dyDescent="0.25">
      <c r="A212" s="11"/>
      <c r="B212" s="33"/>
      <c r="C212" s="1"/>
      <c r="D212" s="1"/>
      <c r="E212" s="12"/>
      <c r="F212" s="28"/>
      <c r="G212" s="2">
        <f t="shared" si="15"/>
        <v>0</v>
      </c>
      <c r="H212" s="2"/>
      <c r="I212" s="1"/>
      <c r="J212" s="1"/>
      <c r="K212" s="1"/>
      <c r="L212" s="2">
        <f t="shared" si="17"/>
        <v>0</v>
      </c>
      <c r="M212" s="2">
        <f t="shared" si="16"/>
        <v>0</v>
      </c>
      <c r="N212" s="2">
        <f t="shared" si="13"/>
        <v>0</v>
      </c>
      <c r="O212" s="45">
        <f t="shared" si="14"/>
        <v>0</v>
      </c>
    </row>
    <row r="213" spans="1:15" x14ac:dyDescent="0.25">
      <c r="A213" s="11"/>
      <c r="B213" s="33"/>
      <c r="C213" s="1"/>
      <c r="D213" s="1"/>
      <c r="E213" s="12"/>
      <c r="F213" s="28"/>
      <c r="G213" s="2">
        <f t="shared" si="15"/>
        <v>0</v>
      </c>
      <c r="H213" s="2"/>
      <c r="I213" s="1"/>
      <c r="J213" s="1"/>
      <c r="K213" s="1"/>
      <c r="L213" s="2">
        <f t="shared" si="17"/>
        <v>0</v>
      </c>
      <c r="M213" s="2">
        <f t="shared" si="16"/>
        <v>0</v>
      </c>
      <c r="N213" s="2">
        <f t="shared" si="13"/>
        <v>0</v>
      </c>
      <c r="O213" s="45">
        <f t="shared" si="14"/>
        <v>0</v>
      </c>
    </row>
    <row r="214" spans="1:15" x14ac:dyDescent="0.25">
      <c r="A214" s="11"/>
      <c r="B214" s="33"/>
      <c r="C214" s="1"/>
      <c r="D214" s="1"/>
      <c r="E214" s="12"/>
      <c r="F214" s="28"/>
      <c r="G214" s="2">
        <f t="shared" si="15"/>
        <v>0</v>
      </c>
      <c r="H214" s="2"/>
      <c r="I214" s="1"/>
      <c r="J214" s="1"/>
      <c r="K214" s="1"/>
      <c r="L214" s="2">
        <f t="shared" si="17"/>
        <v>0</v>
      </c>
      <c r="M214" s="2">
        <f t="shared" si="16"/>
        <v>0</v>
      </c>
      <c r="N214" s="2">
        <f t="shared" si="13"/>
        <v>0</v>
      </c>
      <c r="O214" s="45">
        <f t="shared" si="14"/>
        <v>0</v>
      </c>
    </row>
    <row r="215" spans="1:15" x14ac:dyDescent="0.25">
      <c r="A215" s="11"/>
      <c r="B215" s="33"/>
      <c r="C215" s="1"/>
      <c r="D215" s="1"/>
      <c r="E215" s="12"/>
      <c r="F215" s="28"/>
      <c r="G215" s="2">
        <f t="shared" si="15"/>
        <v>0</v>
      </c>
      <c r="H215" s="2"/>
      <c r="I215" s="1"/>
      <c r="J215" s="1"/>
      <c r="K215" s="1"/>
      <c r="L215" s="2">
        <f t="shared" si="17"/>
        <v>0</v>
      </c>
      <c r="M215" s="2">
        <f t="shared" si="16"/>
        <v>0</v>
      </c>
      <c r="N215" s="2">
        <f t="shared" si="13"/>
        <v>0</v>
      </c>
      <c r="O215" s="45">
        <f t="shared" si="14"/>
        <v>0</v>
      </c>
    </row>
    <row r="216" spans="1:15" x14ac:dyDescent="0.25">
      <c r="A216" s="11"/>
      <c r="B216" s="33"/>
      <c r="C216" s="1"/>
      <c r="D216" s="1"/>
      <c r="E216" s="12"/>
      <c r="F216" s="28"/>
      <c r="G216" s="2">
        <f t="shared" si="15"/>
        <v>0</v>
      </c>
      <c r="H216" s="2"/>
      <c r="I216" s="1"/>
      <c r="J216" s="1"/>
      <c r="K216" s="1"/>
      <c r="L216" s="2">
        <f t="shared" si="17"/>
        <v>0</v>
      </c>
      <c r="M216" s="2">
        <f t="shared" si="16"/>
        <v>0</v>
      </c>
      <c r="N216" s="2">
        <f t="shared" si="13"/>
        <v>0</v>
      </c>
      <c r="O216" s="45">
        <f t="shared" si="14"/>
        <v>0</v>
      </c>
    </row>
    <row r="217" spans="1:15" x14ac:dyDescent="0.25">
      <c r="A217" s="11"/>
      <c r="B217" s="33"/>
      <c r="C217" s="1"/>
      <c r="D217" s="1"/>
      <c r="E217" s="12"/>
      <c r="F217" s="28"/>
      <c r="G217" s="2">
        <f t="shared" si="15"/>
        <v>0</v>
      </c>
      <c r="H217" s="2"/>
      <c r="I217" s="1"/>
      <c r="J217" s="1"/>
      <c r="K217" s="1"/>
      <c r="L217" s="2">
        <f t="shared" si="17"/>
        <v>0</v>
      </c>
      <c r="M217" s="2">
        <f t="shared" si="16"/>
        <v>0</v>
      </c>
      <c r="N217" s="2">
        <f t="shared" si="13"/>
        <v>0</v>
      </c>
      <c r="O217" s="45">
        <f t="shared" si="14"/>
        <v>0</v>
      </c>
    </row>
    <row r="218" spans="1:15" x14ac:dyDescent="0.25">
      <c r="A218" s="11"/>
      <c r="B218" s="33"/>
      <c r="C218" s="1"/>
      <c r="D218" s="1"/>
      <c r="E218" s="12"/>
      <c r="F218" s="28"/>
      <c r="G218" s="2">
        <f t="shared" si="15"/>
        <v>0</v>
      </c>
      <c r="H218" s="2"/>
      <c r="I218" s="1"/>
      <c r="J218" s="1"/>
      <c r="K218" s="1"/>
      <c r="L218" s="2">
        <f t="shared" si="17"/>
        <v>0</v>
      </c>
      <c r="M218" s="2">
        <f t="shared" si="16"/>
        <v>0</v>
      </c>
      <c r="N218" s="2">
        <f t="shared" si="13"/>
        <v>0</v>
      </c>
      <c r="O218" s="45">
        <f t="shared" si="14"/>
        <v>0</v>
      </c>
    </row>
    <row r="219" spans="1:15" x14ac:dyDescent="0.25">
      <c r="A219" s="11"/>
      <c r="B219" s="33"/>
      <c r="C219" s="1"/>
      <c r="D219" s="1"/>
      <c r="E219" s="12"/>
      <c r="F219" s="28"/>
      <c r="G219" s="2">
        <f t="shared" si="15"/>
        <v>0</v>
      </c>
      <c r="H219" s="2"/>
      <c r="I219" s="1"/>
      <c r="J219" s="1"/>
      <c r="K219" s="1"/>
      <c r="L219" s="2">
        <f t="shared" si="17"/>
        <v>0</v>
      </c>
      <c r="M219" s="2">
        <f t="shared" si="16"/>
        <v>0</v>
      </c>
      <c r="N219" s="2">
        <f t="shared" si="13"/>
        <v>0</v>
      </c>
      <c r="O219" s="45">
        <f t="shared" si="14"/>
        <v>0</v>
      </c>
    </row>
    <row r="220" spans="1:15" x14ac:dyDescent="0.25">
      <c r="A220" s="11"/>
      <c r="B220" s="33"/>
      <c r="C220" s="1"/>
      <c r="D220" s="1"/>
      <c r="E220" s="12"/>
      <c r="F220" s="28"/>
      <c r="G220" s="2">
        <f t="shared" si="15"/>
        <v>0</v>
      </c>
      <c r="H220" s="2"/>
      <c r="I220" s="1"/>
      <c r="J220" s="1"/>
      <c r="K220" s="1"/>
      <c r="L220" s="2">
        <f t="shared" si="17"/>
        <v>0</v>
      </c>
      <c r="M220" s="2">
        <f t="shared" si="16"/>
        <v>0</v>
      </c>
      <c r="N220" s="2">
        <f t="shared" si="13"/>
        <v>0</v>
      </c>
      <c r="O220" s="45">
        <f t="shared" si="14"/>
        <v>0</v>
      </c>
    </row>
    <row r="221" spans="1:15" x14ac:dyDescent="0.25">
      <c r="A221" s="11"/>
      <c r="B221" s="33"/>
      <c r="C221" s="1"/>
      <c r="D221" s="1"/>
      <c r="E221" s="12"/>
      <c r="F221" s="28"/>
      <c r="G221" s="2">
        <f t="shared" si="15"/>
        <v>0</v>
      </c>
      <c r="H221" s="2"/>
      <c r="I221" s="1"/>
      <c r="J221" s="1"/>
      <c r="K221" s="1"/>
      <c r="L221" s="2">
        <f t="shared" si="17"/>
        <v>0</v>
      </c>
      <c r="M221" s="2">
        <f t="shared" si="16"/>
        <v>0</v>
      </c>
      <c r="N221" s="2">
        <f t="shared" si="13"/>
        <v>0</v>
      </c>
      <c r="O221" s="45">
        <f t="shared" si="14"/>
        <v>0</v>
      </c>
    </row>
    <row r="222" spans="1:15" x14ac:dyDescent="0.25">
      <c r="A222" s="11"/>
      <c r="B222" s="33"/>
      <c r="C222" s="1"/>
      <c r="D222" s="1"/>
      <c r="E222" s="12"/>
      <c r="F222" s="28"/>
      <c r="G222" s="2">
        <f t="shared" si="15"/>
        <v>0</v>
      </c>
      <c r="H222" s="2"/>
      <c r="I222" s="1"/>
      <c r="J222" s="1"/>
      <c r="K222" s="1"/>
      <c r="L222" s="2">
        <f t="shared" si="17"/>
        <v>0</v>
      </c>
      <c r="M222" s="2">
        <f t="shared" si="16"/>
        <v>0</v>
      </c>
      <c r="N222" s="2">
        <f t="shared" si="13"/>
        <v>0</v>
      </c>
      <c r="O222" s="45">
        <f t="shared" si="14"/>
        <v>0</v>
      </c>
    </row>
    <row r="223" spans="1:15" x14ac:dyDescent="0.25">
      <c r="A223" s="11"/>
      <c r="B223" s="33"/>
      <c r="C223" s="1"/>
      <c r="D223" s="1"/>
      <c r="E223" s="12"/>
      <c r="F223" s="28"/>
      <c r="G223" s="2">
        <f t="shared" si="15"/>
        <v>0</v>
      </c>
      <c r="H223" s="2"/>
      <c r="I223" s="1"/>
      <c r="J223" s="1"/>
      <c r="K223" s="1"/>
      <c r="L223" s="2">
        <f t="shared" si="17"/>
        <v>0</v>
      </c>
      <c r="M223" s="2">
        <f t="shared" si="16"/>
        <v>0</v>
      </c>
      <c r="N223" s="2">
        <f t="shared" si="13"/>
        <v>0</v>
      </c>
      <c r="O223" s="45">
        <f t="shared" si="14"/>
        <v>0</v>
      </c>
    </row>
    <row r="224" spans="1:15" x14ac:dyDescent="0.25">
      <c r="A224" s="11"/>
      <c r="B224" s="33"/>
      <c r="C224" s="1"/>
      <c r="D224" s="1"/>
      <c r="E224" s="12"/>
      <c r="F224" s="28"/>
      <c r="G224" s="2">
        <f t="shared" si="15"/>
        <v>0</v>
      </c>
      <c r="H224" s="2"/>
      <c r="I224" s="1"/>
      <c r="J224" s="1"/>
      <c r="K224" s="1"/>
      <c r="L224" s="2">
        <f t="shared" si="17"/>
        <v>0</v>
      </c>
      <c r="M224" s="2">
        <f t="shared" si="16"/>
        <v>0</v>
      </c>
      <c r="N224" s="2">
        <f t="shared" si="13"/>
        <v>0</v>
      </c>
      <c r="O224" s="45">
        <f t="shared" si="14"/>
        <v>0</v>
      </c>
    </row>
    <row r="225" spans="1:15" x14ac:dyDescent="0.25">
      <c r="A225" s="11"/>
      <c r="B225" s="33"/>
      <c r="C225" s="1"/>
      <c r="D225" s="1"/>
      <c r="E225" s="12"/>
      <c r="F225" s="28"/>
      <c r="G225" s="2">
        <f t="shared" si="15"/>
        <v>0</v>
      </c>
      <c r="H225" s="2"/>
      <c r="I225" s="1"/>
      <c r="J225" s="1"/>
      <c r="K225" s="1"/>
      <c r="L225" s="2">
        <f t="shared" si="17"/>
        <v>0</v>
      </c>
      <c r="M225" s="2">
        <f t="shared" si="16"/>
        <v>0</v>
      </c>
      <c r="N225" s="2">
        <f t="shared" si="13"/>
        <v>0</v>
      </c>
      <c r="O225" s="45">
        <f t="shared" si="14"/>
        <v>0</v>
      </c>
    </row>
    <row r="226" spans="1:15" x14ac:dyDescent="0.25">
      <c r="A226" s="11"/>
      <c r="B226" s="33"/>
      <c r="C226" s="1"/>
      <c r="D226" s="1"/>
      <c r="E226" s="12"/>
      <c r="F226" s="28"/>
      <c r="G226" s="2">
        <f t="shared" si="15"/>
        <v>0</v>
      </c>
      <c r="H226" s="2"/>
      <c r="I226" s="1"/>
      <c r="J226" s="1"/>
      <c r="K226" s="1"/>
      <c r="L226" s="2">
        <f t="shared" si="17"/>
        <v>0</v>
      </c>
      <c r="M226" s="2">
        <f t="shared" si="16"/>
        <v>0</v>
      </c>
      <c r="N226" s="2">
        <f>L226</f>
        <v>0</v>
      </c>
      <c r="O226" s="45">
        <f t="shared" si="14"/>
        <v>0</v>
      </c>
    </row>
    <row r="227" spans="1:15" x14ac:dyDescent="0.25">
      <c r="A227" s="11"/>
      <c r="B227" s="33"/>
      <c r="C227" s="1"/>
      <c r="D227" s="1"/>
      <c r="E227" s="12"/>
      <c r="F227" s="28"/>
      <c r="G227" s="2">
        <f t="shared" si="15"/>
        <v>0</v>
      </c>
      <c r="H227" s="2"/>
      <c r="I227" s="1"/>
      <c r="J227" s="1"/>
      <c r="K227" s="1"/>
      <c r="L227" s="2">
        <f t="shared" si="17"/>
        <v>0</v>
      </c>
      <c r="M227" s="2">
        <f t="shared" si="16"/>
        <v>0</v>
      </c>
      <c r="N227" s="2">
        <f>L227</f>
        <v>0</v>
      </c>
      <c r="O227" s="45">
        <f t="shared" si="14"/>
        <v>0</v>
      </c>
    </row>
    <row r="228" spans="1:15" x14ac:dyDescent="0.25">
      <c r="A228" s="11"/>
      <c r="B228" s="33"/>
      <c r="C228" s="1"/>
      <c r="D228" s="1"/>
      <c r="E228" s="12"/>
      <c r="F228" s="28"/>
      <c r="G228" s="2">
        <f t="shared" si="15"/>
        <v>0</v>
      </c>
      <c r="H228" s="2"/>
      <c r="I228" s="1"/>
      <c r="J228" s="1"/>
      <c r="K228" s="1"/>
      <c r="L228" s="2">
        <f t="shared" si="17"/>
        <v>0</v>
      </c>
      <c r="M228" s="2">
        <f t="shared" si="16"/>
        <v>0</v>
      </c>
      <c r="N228" s="2">
        <f>L228</f>
        <v>0</v>
      </c>
      <c r="O228" s="45">
        <f t="shared" si="14"/>
        <v>0</v>
      </c>
    </row>
    <row r="229" spans="1:15" x14ac:dyDescent="0.25">
      <c r="A229" s="11"/>
      <c r="B229" s="33"/>
      <c r="C229" s="1"/>
      <c r="D229" s="1"/>
      <c r="E229" s="12"/>
      <c r="F229" s="28"/>
      <c r="G229" s="2">
        <f t="shared" si="15"/>
        <v>0</v>
      </c>
      <c r="H229" s="2"/>
      <c r="I229" s="1"/>
      <c r="J229" s="1"/>
      <c r="K229" s="1"/>
      <c r="L229" s="2">
        <f t="shared" si="17"/>
        <v>0</v>
      </c>
      <c r="M229" s="2">
        <f t="shared" si="16"/>
        <v>0</v>
      </c>
      <c r="N229" s="2">
        <f>L229</f>
        <v>0</v>
      </c>
      <c r="O229" s="45">
        <f t="shared" si="14"/>
        <v>0</v>
      </c>
    </row>
    <row r="230" spans="1:15" x14ac:dyDescent="0.25">
      <c r="A230" s="11"/>
      <c r="B230" s="33"/>
      <c r="C230" s="1"/>
      <c r="D230" s="1"/>
      <c r="E230" s="12"/>
      <c r="F230" s="28"/>
      <c r="G230" s="2">
        <f t="shared" si="15"/>
        <v>0</v>
      </c>
      <c r="H230" s="2">
        <f>IF(C230="PRESTAMO CON INTERESES",(F230*#REF!+F230),IF((C230="PUNTO DE VENTA"),(F230*#REF!+F230),F230))</f>
        <v>0</v>
      </c>
      <c r="I230" s="1"/>
      <c r="J230" s="1"/>
      <c r="K230" s="1">
        <f>IF(D230="BANCO INV. VAL. LT", " ",B230)</f>
        <v>0</v>
      </c>
      <c r="L230" s="2">
        <f t="shared" si="17"/>
        <v>0</v>
      </c>
      <c r="M230" s="2">
        <f t="shared" si="16"/>
        <v>0</v>
      </c>
      <c r="N230" s="2">
        <f>L230</f>
        <v>0</v>
      </c>
      <c r="O230" s="45">
        <f t="shared" si="14"/>
        <v>0</v>
      </c>
    </row>
    <row r="231" spans="1:15" x14ac:dyDescent="0.25">
      <c r="N231" s="18"/>
    </row>
  </sheetData>
  <autoFilter ref="A4:L230"/>
  <dataValidations count="4">
    <dataValidation type="list" allowBlank="1" showInputMessage="1" showErrorMessage="1" sqref="I5:I230">
      <formula1>BANCOS</formula1>
    </dataValidation>
    <dataValidation type="list" allowBlank="1" showInputMessage="1" showErrorMessage="1" sqref="J5:J230">
      <formula1>PAGO</formula1>
    </dataValidation>
    <dataValidation type="list" allowBlank="1" showInputMessage="1" showErrorMessage="1" sqref="C5:C230">
      <formula1>MOVIMIENTOS</formula1>
    </dataValidation>
    <dataValidation type="list" allowBlank="1" showInputMessage="1" showErrorMessage="1" sqref="D5:D23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"/>
  <sheetViews>
    <sheetView workbookViewId="0">
      <selection activeCell="J26" sqref="J2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80"/>
  <sheetViews>
    <sheetView topLeftCell="A31" workbookViewId="0">
      <selection activeCell="M39" sqref="M39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0.140625" style="10" customWidth="1"/>
    <col min="4" max="4" width="12.42578125" style="10" customWidth="1"/>
    <col min="5" max="5" width="29.5703125" style="10" customWidth="1"/>
    <col min="6" max="6" width="13.42578125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1.710937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21.5703125" style="14" customWidth="1"/>
    <col min="16" max="16" width="14.42578125" style="14" customWidth="1"/>
    <col min="17" max="17" width="20" style="10" customWidth="1"/>
    <col min="18" max="18" width="15.42578125" style="10" customWidth="1"/>
    <col min="19" max="19" width="13.140625" style="10" customWidth="1"/>
    <col min="20" max="20" width="8" style="10" customWidth="1"/>
    <col min="21" max="21" width="16.42578125" style="10" customWidth="1"/>
    <col min="22" max="22" width="21" style="10" customWidth="1"/>
    <col min="23" max="29" width="11.42578125" style="10"/>
    <col min="30" max="30" width="39.42578125" style="10" customWidth="1"/>
    <col min="31" max="31" width="21" style="10" customWidth="1"/>
    <col min="32" max="33" width="11.42578125" style="10"/>
    <col min="34" max="34" width="26.85546875" style="10" customWidth="1"/>
    <col min="35" max="35" width="38" style="10" customWidth="1"/>
    <col min="36" max="16384" width="11.42578125" style="10"/>
  </cols>
  <sheetData>
    <row r="1" spans="1:33" x14ac:dyDescent="0.25">
      <c r="A1" s="10">
        <v>4241102899</v>
      </c>
    </row>
    <row r="2" spans="1:33" s="5" customFormat="1" x14ac:dyDescent="0.25">
      <c r="A2" s="4" t="s">
        <v>3</v>
      </c>
      <c r="B2" s="31">
        <v>1969.29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32</v>
      </c>
      <c r="L2" s="47" t="s">
        <v>23</v>
      </c>
      <c r="M2" s="44"/>
      <c r="N2" s="44"/>
      <c r="O2" s="44"/>
      <c r="P2" s="16"/>
    </row>
    <row r="3" spans="1:33" s="5" customFormat="1" x14ac:dyDescent="0.25">
      <c r="A3" s="4" t="s">
        <v>13</v>
      </c>
      <c r="B3" s="32">
        <v>1969.29</v>
      </c>
      <c r="C3" s="6"/>
      <c r="D3" s="6"/>
      <c r="E3" s="6"/>
      <c r="F3" s="54">
        <f>SUM(F5:F80)</f>
        <v>2510</v>
      </c>
      <c r="G3" s="54">
        <f>SUM(G5:G80)</f>
        <v>4432</v>
      </c>
      <c r="H3" s="54">
        <f>B2+F3-G3</f>
        <v>47.289999999999964</v>
      </c>
      <c r="I3" s="79">
        <f>SUM(Q5:Q80)</f>
        <v>-93.88</v>
      </c>
      <c r="J3" s="46">
        <f>SUM(I5:I80)</f>
        <v>237.12</v>
      </c>
      <c r="K3" s="46">
        <f>SUM(M5:M80)</f>
        <v>4081</v>
      </c>
      <c r="L3" s="46">
        <f>SUM(N5:N80)</f>
        <v>20</v>
      </c>
      <c r="M3" s="16"/>
      <c r="N3" s="16"/>
      <c r="O3" s="16"/>
      <c r="P3" s="16"/>
      <c r="Q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37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5" t="s">
        <v>35</v>
      </c>
      <c r="P4" s="17" t="s">
        <v>24</v>
      </c>
      <c r="Q4" s="9" t="s">
        <v>10</v>
      </c>
      <c r="R4" s="53" t="s">
        <v>36</v>
      </c>
    </row>
    <row r="5" spans="1:33" x14ac:dyDescent="0.25">
      <c r="A5" s="11">
        <v>43332</v>
      </c>
      <c r="B5" s="33" t="s">
        <v>54</v>
      </c>
      <c r="C5" s="1" t="s">
        <v>57</v>
      </c>
      <c r="D5" s="1">
        <v>8</v>
      </c>
      <c r="E5" s="1" t="s">
        <v>58</v>
      </c>
      <c r="F5" s="12"/>
      <c r="G5" s="12">
        <v>34</v>
      </c>
      <c r="H5" s="2">
        <f>B2+F5-G5</f>
        <v>1935.29</v>
      </c>
      <c r="I5" s="2">
        <v>4</v>
      </c>
      <c r="J5" s="1"/>
      <c r="K5" s="1"/>
      <c r="L5" s="1"/>
      <c r="M5" s="2">
        <v>30</v>
      </c>
      <c r="N5" s="2"/>
      <c r="O5" s="2"/>
      <c r="P5" s="2"/>
      <c r="Q5" s="6">
        <f>I5+M5+N5-G5</f>
        <v>0</v>
      </c>
      <c r="AD5" s="10" t="s">
        <v>18</v>
      </c>
      <c r="AF5" s="10" t="s">
        <v>7</v>
      </c>
      <c r="AG5" s="13"/>
    </row>
    <row r="6" spans="1:33" x14ac:dyDescent="0.25">
      <c r="A6" s="11">
        <v>43333</v>
      </c>
      <c r="B6" s="33" t="s">
        <v>54</v>
      </c>
      <c r="C6" s="1" t="s">
        <v>57</v>
      </c>
      <c r="D6" s="1">
        <v>1</v>
      </c>
      <c r="E6" s="1" t="s">
        <v>66</v>
      </c>
      <c r="F6" s="12"/>
      <c r="G6" s="12">
        <v>222</v>
      </c>
      <c r="H6" s="2">
        <f>H5+F6-G6</f>
        <v>1713.29</v>
      </c>
      <c r="I6" s="2">
        <v>9</v>
      </c>
      <c r="J6" s="1"/>
      <c r="K6" s="1"/>
      <c r="L6" s="1"/>
      <c r="M6" s="2">
        <v>203</v>
      </c>
      <c r="N6" s="2">
        <v>10</v>
      </c>
      <c r="O6" s="2"/>
      <c r="P6" s="2"/>
      <c r="Q6" s="6">
        <f t="shared" ref="Q6:Q69" si="0">I6+M6+N6-G6</f>
        <v>0</v>
      </c>
      <c r="AD6" s="10" t="s">
        <v>19</v>
      </c>
      <c r="AF6" s="10" t="s">
        <v>15</v>
      </c>
    </row>
    <row r="7" spans="1:33" s="30" customFormat="1" x14ac:dyDescent="0.25">
      <c r="A7" s="26">
        <v>43335</v>
      </c>
      <c r="B7" s="34" t="s">
        <v>50</v>
      </c>
      <c r="C7" s="27" t="s">
        <v>57</v>
      </c>
      <c r="D7" s="27"/>
      <c r="E7" s="27" t="s">
        <v>53</v>
      </c>
      <c r="F7" s="28"/>
      <c r="G7" s="28">
        <v>185</v>
      </c>
      <c r="H7" s="29">
        <f t="shared" ref="H7:H70" si="1">H6+F7-G7</f>
        <v>1528.29</v>
      </c>
      <c r="I7" s="29">
        <v>2</v>
      </c>
      <c r="J7" s="27"/>
      <c r="K7" s="27"/>
      <c r="L7" s="27"/>
      <c r="M7" s="29">
        <v>184</v>
      </c>
      <c r="N7" s="29"/>
      <c r="O7" s="29"/>
      <c r="P7" s="2">
        <f>I7+M7-N7</f>
        <v>186</v>
      </c>
      <c r="Q7" s="6">
        <v>1</v>
      </c>
      <c r="AF7" s="30" t="s">
        <v>16</v>
      </c>
    </row>
    <row r="8" spans="1:33" x14ac:dyDescent="0.25">
      <c r="A8" s="11">
        <v>43336</v>
      </c>
      <c r="B8" s="33" t="s">
        <v>50</v>
      </c>
      <c r="C8" s="1" t="s">
        <v>57</v>
      </c>
      <c r="D8" s="1">
        <v>1</v>
      </c>
      <c r="E8" s="1" t="s">
        <v>80</v>
      </c>
      <c r="F8" s="12"/>
      <c r="G8" s="12">
        <v>29</v>
      </c>
      <c r="H8" s="2">
        <f t="shared" si="1"/>
        <v>1499.29</v>
      </c>
      <c r="I8" s="2">
        <v>7</v>
      </c>
      <c r="J8" s="1"/>
      <c r="K8" s="1"/>
      <c r="L8" s="1"/>
      <c r="M8" s="2">
        <v>22</v>
      </c>
      <c r="N8" s="2"/>
      <c r="O8" s="2"/>
      <c r="P8" s="2">
        <f t="shared" ref="P8:P71" si="2">I8+M8-N8</f>
        <v>29</v>
      </c>
      <c r="Q8" s="6">
        <f t="shared" si="0"/>
        <v>0</v>
      </c>
    </row>
    <row r="9" spans="1:33" x14ac:dyDescent="0.25">
      <c r="A9" s="11">
        <v>43337</v>
      </c>
      <c r="B9" s="33" t="s">
        <v>50</v>
      </c>
      <c r="C9" s="1" t="s">
        <v>57</v>
      </c>
      <c r="D9" s="1">
        <v>3</v>
      </c>
      <c r="E9" s="1" t="s">
        <v>74</v>
      </c>
      <c r="F9" s="12"/>
      <c r="G9" s="12">
        <v>75</v>
      </c>
      <c r="H9" s="2">
        <f t="shared" si="1"/>
        <v>1424.29</v>
      </c>
      <c r="I9" s="2">
        <v>12</v>
      </c>
      <c r="J9" s="1"/>
      <c r="K9" s="1"/>
      <c r="L9" s="1"/>
      <c r="M9" s="2">
        <v>63</v>
      </c>
      <c r="N9" s="2"/>
      <c r="O9" s="2"/>
      <c r="P9" s="2">
        <f t="shared" si="2"/>
        <v>75</v>
      </c>
      <c r="Q9" s="6">
        <f t="shared" si="0"/>
        <v>0</v>
      </c>
    </row>
    <row r="10" spans="1:33" x14ac:dyDescent="0.25">
      <c r="A10" s="11">
        <v>43337</v>
      </c>
      <c r="B10" s="33" t="s">
        <v>54</v>
      </c>
      <c r="C10" s="1" t="s">
        <v>57</v>
      </c>
      <c r="D10" s="1">
        <v>9</v>
      </c>
      <c r="E10" s="1" t="s">
        <v>87</v>
      </c>
      <c r="F10" s="12"/>
      <c r="G10" s="12">
        <v>54</v>
      </c>
      <c r="H10" s="2">
        <f t="shared" si="1"/>
        <v>1370.29</v>
      </c>
      <c r="I10" s="2"/>
      <c r="J10" s="1"/>
      <c r="K10" s="1"/>
      <c r="L10" s="1"/>
      <c r="M10" s="2">
        <v>94</v>
      </c>
      <c r="N10" s="2"/>
      <c r="O10" s="2"/>
      <c r="P10" s="2">
        <f t="shared" si="2"/>
        <v>94</v>
      </c>
      <c r="Q10" s="6">
        <f t="shared" si="0"/>
        <v>40</v>
      </c>
    </row>
    <row r="11" spans="1:33" x14ac:dyDescent="0.25">
      <c r="A11" s="11">
        <v>43339</v>
      </c>
      <c r="B11" s="33" t="s">
        <v>50</v>
      </c>
      <c r="C11" s="1" t="s">
        <v>57</v>
      </c>
      <c r="D11" s="1"/>
      <c r="E11" s="1" t="s">
        <v>80</v>
      </c>
      <c r="F11" s="12"/>
      <c r="G11" s="12">
        <v>279</v>
      </c>
      <c r="H11" s="2">
        <f>H10+F11-G11</f>
        <v>1091.29</v>
      </c>
      <c r="I11" s="2">
        <v>5</v>
      </c>
      <c r="J11" s="1"/>
      <c r="K11" s="1"/>
      <c r="L11" s="1"/>
      <c r="M11" s="2">
        <v>237</v>
      </c>
      <c r="N11" s="2"/>
      <c r="O11" s="2"/>
      <c r="P11" s="2">
        <f t="shared" si="2"/>
        <v>242</v>
      </c>
      <c r="Q11" s="6">
        <f t="shared" si="0"/>
        <v>-37</v>
      </c>
    </row>
    <row r="12" spans="1:33" x14ac:dyDescent="0.25">
      <c r="A12" s="11">
        <v>43339</v>
      </c>
      <c r="B12" s="33" t="s">
        <v>54</v>
      </c>
      <c r="C12" s="1" t="s">
        <v>57</v>
      </c>
      <c r="D12" s="1">
        <v>9</v>
      </c>
      <c r="E12" s="1" t="s">
        <v>93</v>
      </c>
      <c r="F12" s="12"/>
      <c r="G12" s="12">
        <v>55</v>
      </c>
      <c r="H12" s="2">
        <f t="shared" si="1"/>
        <v>1036.29</v>
      </c>
      <c r="I12" s="2"/>
      <c r="J12" s="1"/>
      <c r="K12" s="1"/>
      <c r="L12" s="1"/>
      <c r="M12" s="2">
        <v>55</v>
      </c>
      <c r="N12" s="2"/>
      <c r="O12" s="2"/>
      <c r="P12" s="2">
        <f t="shared" si="2"/>
        <v>55</v>
      </c>
      <c r="Q12" s="6">
        <f t="shared" si="0"/>
        <v>0</v>
      </c>
    </row>
    <row r="13" spans="1:33" x14ac:dyDescent="0.25">
      <c r="A13" s="11">
        <v>43340</v>
      </c>
      <c r="B13" s="33" t="s">
        <v>50</v>
      </c>
      <c r="C13" s="1" t="s">
        <v>57</v>
      </c>
      <c r="D13" s="1"/>
      <c r="E13" s="1" t="s">
        <v>94</v>
      </c>
      <c r="F13" s="12"/>
      <c r="G13" s="12">
        <v>98</v>
      </c>
      <c r="H13" s="2">
        <f t="shared" si="1"/>
        <v>938.29</v>
      </c>
      <c r="I13" s="2"/>
      <c r="J13" s="1"/>
      <c r="K13" s="1"/>
      <c r="L13" s="1"/>
      <c r="M13" s="2">
        <v>98</v>
      </c>
      <c r="N13" s="2"/>
      <c r="O13" s="2"/>
      <c r="P13" s="2">
        <f t="shared" si="2"/>
        <v>98</v>
      </c>
      <c r="Q13" s="6">
        <f t="shared" si="0"/>
        <v>0</v>
      </c>
    </row>
    <row r="14" spans="1:33" x14ac:dyDescent="0.25">
      <c r="A14" s="11">
        <v>43341</v>
      </c>
      <c r="B14" s="33" t="s">
        <v>50</v>
      </c>
      <c r="C14" s="1" t="s">
        <v>57</v>
      </c>
      <c r="D14" s="1">
        <v>3</v>
      </c>
      <c r="E14" s="1" t="s">
        <v>53</v>
      </c>
      <c r="F14" s="12"/>
      <c r="G14" s="12">
        <v>98</v>
      </c>
      <c r="H14" s="2">
        <f t="shared" si="1"/>
        <v>840.29</v>
      </c>
      <c r="I14" s="2">
        <v>12.1</v>
      </c>
      <c r="J14" s="1"/>
      <c r="K14" s="1"/>
      <c r="L14" s="1"/>
      <c r="M14" s="2">
        <v>85</v>
      </c>
      <c r="N14" s="2"/>
      <c r="O14" s="2"/>
      <c r="P14" s="2">
        <f t="shared" si="2"/>
        <v>97.1</v>
      </c>
      <c r="Q14" s="6">
        <f t="shared" si="0"/>
        <v>-0.90000000000000568</v>
      </c>
      <c r="R14" s="10" t="s">
        <v>95</v>
      </c>
    </row>
    <row r="15" spans="1:33" x14ac:dyDescent="0.25">
      <c r="A15" s="11">
        <v>43342</v>
      </c>
      <c r="B15" s="33" t="s">
        <v>50</v>
      </c>
      <c r="C15" s="1" t="s">
        <v>57</v>
      </c>
      <c r="D15" s="1">
        <v>5</v>
      </c>
      <c r="E15" s="1" t="s">
        <v>106</v>
      </c>
      <c r="F15" s="12"/>
      <c r="G15" s="12">
        <v>68</v>
      </c>
      <c r="H15" s="2">
        <f t="shared" si="1"/>
        <v>772.29</v>
      </c>
      <c r="I15" s="2">
        <v>5</v>
      </c>
      <c r="J15" s="1"/>
      <c r="K15" s="1"/>
      <c r="L15" s="1"/>
      <c r="M15" s="2">
        <v>63</v>
      </c>
      <c r="N15" s="2"/>
      <c r="O15" s="2"/>
      <c r="P15" s="2">
        <f t="shared" si="2"/>
        <v>68</v>
      </c>
      <c r="Q15" s="6">
        <f t="shared" si="0"/>
        <v>0</v>
      </c>
    </row>
    <row r="16" spans="1:33" x14ac:dyDescent="0.25">
      <c r="A16" s="11">
        <v>43344</v>
      </c>
      <c r="B16" s="33" t="s">
        <v>50</v>
      </c>
      <c r="C16" s="1" t="s">
        <v>57</v>
      </c>
      <c r="D16" s="1">
        <v>9</v>
      </c>
      <c r="E16" s="1" t="s">
        <v>63</v>
      </c>
      <c r="F16" s="12"/>
      <c r="G16" s="12">
        <v>17</v>
      </c>
      <c r="H16" s="2">
        <f t="shared" si="1"/>
        <v>755.29</v>
      </c>
      <c r="I16" s="2"/>
      <c r="J16" s="1"/>
      <c r="K16" s="1"/>
      <c r="L16" s="1"/>
      <c r="M16" s="2">
        <v>17</v>
      </c>
      <c r="N16" s="2"/>
      <c r="O16" s="2"/>
      <c r="P16" s="2">
        <f t="shared" si="2"/>
        <v>17</v>
      </c>
      <c r="Q16" s="6">
        <f t="shared" si="0"/>
        <v>0</v>
      </c>
    </row>
    <row r="17" spans="1:33" x14ac:dyDescent="0.25">
      <c r="A17" s="11">
        <v>43345</v>
      </c>
      <c r="B17" s="33" t="s">
        <v>50</v>
      </c>
      <c r="C17" s="1" t="s">
        <v>57</v>
      </c>
      <c r="D17" s="1">
        <v>1</v>
      </c>
      <c r="E17" s="1" t="s">
        <v>63</v>
      </c>
      <c r="F17" s="12"/>
      <c r="G17" s="12">
        <v>125</v>
      </c>
      <c r="H17" s="2">
        <f t="shared" si="1"/>
        <v>630.29</v>
      </c>
      <c r="I17" s="2">
        <v>9</v>
      </c>
      <c r="J17" s="1"/>
      <c r="K17" s="1"/>
      <c r="L17" s="1"/>
      <c r="M17" s="2">
        <v>116</v>
      </c>
      <c r="N17" s="2"/>
      <c r="O17" s="2"/>
      <c r="P17" s="2">
        <f t="shared" si="2"/>
        <v>125</v>
      </c>
      <c r="Q17" s="6">
        <f t="shared" si="0"/>
        <v>0</v>
      </c>
    </row>
    <row r="18" spans="1:33" x14ac:dyDescent="0.25">
      <c r="A18" s="11">
        <v>43346</v>
      </c>
      <c r="B18" s="33" t="s">
        <v>50</v>
      </c>
      <c r="C18" s="1" t="s">
        <v>57</v>
      </c>
      <c r="D18" s="1">
        <v>7</v>
      </c>
      <c r="E18" s="1" t="s">
        <v>111</v>
      </c>
      <c r="F18" s="12"/>
      <c r="G18" s="12">
        <v>179</v>
      </c>
      <c r="H18" s="2">
        <f t="shared" si="1"/>
        <v>451.28999999999996</v>
      </c>
      <c r="I18" s="2">
        <v>3</v>
      </c>
      <c r="J18" s="1"/>
      <c r="K18" s="1"/>
      <c r="L18" s="1"/>
      <c r="M18" s="2">
        <v>176</v>
      </c>
      <c r="N18" s="2"/>
      <c r="O18" s="2"/>
      <c r="P18" s="2">
        <f t="shared" si="2"/>
        <v>179</v>
      </c>
      <c r="Q18" s="6">
        <f t="shared" si="0"/>
        <v>0</v>
      </c>
    </row>
    <row r="19" spans="1:33" x14ac:dyDescent="0.25">
      <c r="A19" s="11">
        <v>43347</v>
      </c>
      <c r="B19" s="33" t="s">
        <v>50</v>
      </c>
      <c r="C19" s="1" t="s">
        <v>57</v>
      </c>
      <c r="D19" s="1">
        <v>9</v>
      </c>
      <c r="E19" s="1" t="s">
        <v>111</v>
      </c>
      <c r="F19" s="12"/>
      <c r="G19" s="12">
        <v>55</v>
      </c>
      <c r="H19" s="2">
        <f t="shared" si="1"/>
        <v>396.28999999999996</v>
      </c>
      <c r="I19" s="2"/>
      <c r="J19" s="1"/>
      <c r="K19" s="1"/>
      <c r="L19" s="1"/>
      <c r="M19" s="2">
        <v>55</v>
      </c>
      <c r="N19" s="2"/>
      <c r="O19" s="2"/>
      <c r="P19" s="2">
        <f t="shared" si="2"/>
        <v>55</v>
      </c>
      <c r="Q19" s="6">
        <f t="shared" si="0"/>
        <v>0</v>
      </c>
    </row>
    <row r="20" spans="1:33" x14ac:dyDescent="0.25">
      <c r="A20" s="11">
        <v>43348</v>
      </c>
      <c r="B20" s="33"/>
      <c r="C20" s="1" t="s">
        <v>92</v>
      </c>
      <c r="D20" s="1"/>
      <c r="E20" s="1"/>
      <c r="F20" s="12">
        <v>1640</v>
      </c>
      <c r="G20" s="12">
        <v>174</v>
      </c>
      <c r="H20" s="2">
        <f t="shared" si="1"/>
        <v>1862.29</v>
      </c>
      <c r="I20" s="2">
        <v>4</v>
      </c>
      <c r="J20" s="1"/>
      <c r="K20" s="1"/>
      <c r="L20" s="1"/>
      <c r="M20" s="2">
        <v>170</v>
      </c>
      <c r="N20" s="2"/>
      <c r="O20" s="2"/>
      <c r="P20" s="2">
        <f t="shared" si="2"/>
        <v>174</v>
      </c>
      <c r="Q20" s="6">
        <f t="shared" si="0"/>
        <v>0</v>
      </c>
    </row>
    <row r="21" spans="1:33" x14ac:dyDescent="0.25">
      <c r="A21" s="11">
        <v>43349</v>
      </c>
      <c r="B21" s="33" t="s">
        <v>50</v>
      </c>
      <c r="C21" s="1" t="s">
        <v>57</v>
      </c>
      <c r="D21" s="1">
        <v>1</v>
      </c>
      <c r="E21" s="1" t="s">
        <v>116</v>
      </c>
      <c r="F21" s="12"/>
      <c r="G21" s="12">
        <v>124</v>
      </c>
      <c r="H21" s="2">
        <f t="shared" si="1"/>
        <v>1738.29</v>
      </c>
      <c r="I21" s="2">
        <v>16</v>
      </c>
      <c r="J21" s="1"/>
      <c r="K21" s="1"/>
      <c r="L21" s="1"/>
      <c r="M21" s="2">
        <v>108</v>
      </c>
      <c r="N21" s="2"/>
      <c r="O21" s="2"/>
      <c r="P21" s="2">
        <f t="shared" si="2"/>
        <v>124</v>
      </c>
      <c r="Q21" s="6">
        <f t="shared" si="0"/>
        <v>0</v>
      </c>
    </row>
    <row r="22" spans="1:33" x14ac:dyDescent="0.25">
      <c r="A22" s="11">
        <v>43350</v>
      </c>
      <c r="B22" s="33" t="s">
        <v>50</v>
      </c>
      <c r="C22" s="1" t="s">
        <v>57</v>
      </c>
      <c r="D22" s="1">
        <v>1</v>
      </c>
      <c r="E22" s="1" t="s">
        <v>63</v>
      </c>
      <c r="F22" s="12"/>
      <c r="G22" s="12">
        <v>158</v>
      </c>
      <c r="H22" s="2">
        <f t="shared" si="1"/>
        <v>1580.29</v>
      </c>
      <c r="I22" s="2">
        <v>7</v>
      </c>
      <c r="J22" s="1"/>
      <c r="K22" s="1"/>
      <c r="L22" s="1"/>
      <c r="M22" s="2">
        <v>159</v>
      </c>
      <c r="N22" s="2"/>
      <c r="O22" s="2"/>
      <c r="P22" s="2">
        <f t="shared" si="2"/>
        <v>166</v>
      </c>
      <c r="Q22" s="6">
        <f t="shared" si="0"/>
        <v>8</v>
      </c>
    </row>
    <row r="23" spans="1:33" x14ac:dyDescent="0.25">
      <c r="A23" s="11">
        <v>43351</v>
      </c>
      <c r="B23" s="33" t="s">
        <v>50</v>
      </c>
      <c r="C23" s="1" t="s">
        <v>57</v>
      </c>
      <c r="D23" s="1">
        <v>2</v>
      </c>
      <c r="E23" s="1" t="s">
        <v>64</v>
      </c>
      <c r="F23" s="12"/>
      <c r="G23" s="12">
        <v>183</v>
      </c>
      <c r="H23" s="2">
        <f t="shared" si="1"/>
        <v>1397.29</v>
      </c>
      <c r="I23" s="2">
        <v>5.0199999999999996</v>
      </c>
      <c r="J23" s="1"/>
      <c r="K23" s="1"/>
      <c r="L23" s="1"/>
      <c r="M23" s="2">
        <v>178</v>
      </c>
      <c r="N23" s="2"/>
      <c r="O23" s="2"/>
      <c r="P23" s="2">
        <f t="shared" si="2"/>
        <v>183.02</v>
      </c>
      <c r="Q23" s="6">
        <f t="shared" si="0"/>
        <v>2.0000000000010232E-2</v>
      </c>
    </row>
    <row r="24" spans="1:33" x14ac:dyDescent="0.25">
      <c r="A24" s="11">
        <v>43351</v>
      </c>
      <c r="B24" s="33" t="s">
        <v>50</v>
      </c>
      <c r="C24" s="1" t="s">
        <v>57</v>
      </c>
      <c r="D24" s="1">
        <v>1</v>
      </c>
      <c r="E24" s="1" t="s">
        <v>122</v>
      </c>
      <c r="F24" s="12"/>
      <c r="G24" s="12">
        <v>187</v>
      </c>
      <c r="H24" s="2">
        <f t="shared" si="1"/>
        <v>1210.29</v>
      </c>
      <c r="I24" s="2">
        <v>28</v>
      </c>
      <c r="J24" s="1"/>
      <c r="K24" s="1"/>
      <c r="L24" s="1"/>
      <c r="M24" s="2">
        <v>159</v>
      </c>
      <c r="N24" s="2"/>
      <c r="O24" s="2"/>
      <c r="P24" s="2">
        <f t="shared" si="2"/>
        <v>187</v>
      </c>
      <c r="Q24" s="6">
        <f t="shared" si="0"/>
        <v>0</v>
      </c>
      <c r="AG24" s="13"/>
    </row>
    <row r="25" spans="1:33" x14ac:dyDescent="0.25">
      <c r="A25" s="11">
        <v>43353</v>
      </c>
      <c r="B25" s="33" t="s">
        <v>50</v>
      </c>
      <c r="C25" s="1" t="s">
        <v>57</v>
      </c>
      <c r="D25" s="1">
        <v>7</v>
      </c>
      <c r="E25" s="1" t="s">
        <v>89</v>
      </c>
      <c r="F25" s="12"/>
      <c r="G25" s="12">
        <v>245</v>
      </c>
      <c r="H25" s="2">
        <f t="shared" si="1"/>
        <v>965.29</v>
      </c>
      <c r="I25" s="2">
        <v>25</v>
      </c>
      <c r="J25" s="1"/>
      <c r="K25" s="1"/>
      <c r="L25" s="1"/>
      <c r="M25" s="2">
        <v>184</v>
      </c>
      <c r="N25" s="2"/>
      <c r="O25" s="2"/>
      <c r="P25" s="2">
        <f t="shared" si="2"/>
        <v>209</v>
      </c>
      <c r="Q25" s="6">
        <f t="shared" si="0"/>
        <v>-36</v>
      </c>
      <c r="R25" s="10" t="s">
        <v>95</v>
      </c>
    </row>
    <row r="26" spans="1:33" x14ac:dyDescent="0.25">
      <c r="A26" s="11">
        <v>43354</v>
      </c>
      <c r="B26" s="33" t="s">
        <v>50</v>
      </c>
      <c r="C26" s="1" t="s">
        <v>57</v>
      </c>
      <c r="D26" s="1">
        <v>3</v>
      </c>
      <c r="E26" s="1" t="s">
        <v>53</v>
      </c>
      <c r="F26" s="12"/>
      <c r="G26" s="12">
        <v>59</v>
      </c>
      <c r="H26" s="2">
        <f t="shared" si="1"/>
        <v>906.29</v>
      </c>
      <c r="I26" s="2">
        <v>2</v>
      </c>
      <c r="J26" s="1"/>
      <c r="K26" s="1"/>
      <c r="L26" s="1"/>
      <c r="M26" s="2">
        <v>57</v>
      </c>
      <c r="N26" s="2"/>
      <c r="O26" s="2"/>
      <c r="P26" s="2">
        <f t="shared" si="2"/>
        <v>59</v>
      </c>
      <c r="Q26" s="6">
        <f t="shared" si="0"/>
        <v>0</v>
      </c>
    </row>
    <row r="27" spans="1:33" x14ac:dyDescent="0.25">
      <c r="A27" s="11">
        <v>43344</v>
      </c>
      <c r="B27" s="33" t="s">
        <v>50</v>
      </c>
      <c r="C27" s="1" t="s">
        <v>57</v>
      </c>
      <c r="D27" s="1">
        <v>1</v>
      </c>
      <c r="E27" s="1" t="s">
        <v>70</v>
      </c>
      <c r="F27" s="12"/>
      <c r="G27" s="12">
        <v>209</v>
      </c>
      <c r="H27" s="2">
        <f t="shared" si="1"/>
        <v>697.29</v>
      </c>
      <c r="I27" s="2">
        <v>9</v>
      </c>
      <c r="J27" s="1"/>
      <c r="K27" s="1"/>
      <c r="L27" s="1"/>
      <c r="M27" s="2">
        <v>200</v>
      </c>
      <c r="N27" s="2"/>
      <c r="O27" s="2"/>
      <c r="P27" s="2">
        <f t="shared" si="2"/>
        <v>209</v>
      </c>
      <c r="Q27" s="6">
        <f t="shared" si="0"/>
        <v>0</v>
      </c>
    </row>
    <row r="28" spans="1:33" x14ac:dyDescent="0.25">
      <c r="A28" s="11">
        <v>43356</v>
      </c>
      <c r="B28" s="33" t="s">
        <v>50</v>
      </c>
      <c r="C28" s="1" t="s">
        <v>57</v>
      </c>
      <c r="D28" s="1">
        <v>2</v>
      </c>
      <c r="E28" s="1" t="s">
        <v>106</v>
      </c>
      <c r="F28" s="12"/>
      <c r="G28" s="12">
        <v>86</v>
      </c>
      <c r="H28" s="2">
        <f t="shared" si="1"/>
        <v>611.29</v>
      </c>
      <c r="I28" s="2"/>
      <c r="J28" s="1"/>
      <c r="K28" s="1"/>
      <c r="L28" s="1"/>
      <c r="M28" s="2">
        <v>91</v>
      </c>
      <c r="N28" s="2"/>
      <c r="O28" s="2"/>
      <c r="P28" s="2">
        <f t="shared" si="2"/>
        <v>91</v>
      </c>
      <c r="Q28" s="6">
        <f t="shared" si="0"/>
        <v>5</v>
      </c>
      <c r="R28" s="10" t="s">
        <v>47</v>
      </c>
    </row>
    <row r="29" spans="1:33" x14ac:dyDescent="0.25">
      <c r="A29" s="11">
        <v>43357</v>
      </c>
      <c r="B29" s="33" t="s">
        <v>50</v>
      </c>
      <c r="C29" s="1" t="s">
        <v>57</v>
      </c>
      <c r="D29" s="1">
        <v>3</v>
      </c>
      <c r="E29" s="1" t="s">
        <v>132</v>
      </c>
      <c r="F29" s="12"/>
      <c r="G29" s="12">
        <v>27</v>
      </c>
      <c r="H29" s="2">
        <f t="shared" si="1"/>
        <v>584.29</v>
      </c>
      <c r="I29" s="2"/>
      <c r="J29" s="1"/>
      <c r="K29" s="1"/>
      <c r="L29" s="1"/>
      <c r="M29" s="2">
        <v>27</v>
      </c>
      <c r="N29" s="2"/>
      <c r="O29" s="2"/>
      <c r="P29" s="2">
        <f t="shared" si="2"/>
        <v>27</v>
      </c>
      <c r="Q29" s="6">
        <f t="shared" si="0"/>
        <v>0</v>
      </c>
    </row>
    <row r="30" spans="1:33" x14ac:dyDescent="0.25">
      <c r="A30" s="11">
        <v>43358</v>
      </c>
      <c r="B30" s="33" t="s">
        <v>50</v>
      </c>
      <c r="C30" s="1" t="s">
        <v>57</v>
      </c>
      <c r="D30" s="1">
        <v>4</v>
      </c>
      <c r="E30" s="1" t="s">
        <v>53</v>
      </c>
      <c r="F30" s="12"/>
      <c r="G30" s="12">
        <v>27</v>
      </c>
      <c r="H30" s="2">
        <f t="shared" si="1"/>
        <v>557.29</v>
      </c>
      <c r="I30" s="2"/>
      <c r="J30" s="1"/>
      <c r="K30" s="1"/>
      <c r="L30" s="1"/>
      <c r="M30" s="2">
        <v>27</v>
      </c>
      <c r="N30" s="2"/>
      <c r="O30" s="2"/>
      <c r="P30" s="2">
        <f t="shared" si="2"/>
        <v>27</v>
      </c>
      <c r="Q30" s="6">
        <f t="shared" si="0"/>
        <v>0</v>
      </c>
    </row>
    <row r="31" spans="1:33" x14ac:dyDescent="0.25">
      <c r="A31" s="11">
        <v>43358</v>
      </c>
      <c r="B31" s="33">
        <v>0</v>
      </c>
      <c r="C31" s="1" t="s">
        <v>57</v>
      </c>
      <c r="D31" s="1">
        <v>7</v>
      </c>
      <c r="E31" s="1" t="s">
        <v>64</v>
      </c>
      <c r="F31" s="12"/>
      <c r="G31" s="12">
        <v>105</v>
      </c>
      <c r="H31" s="2">
        <f t="shared" si="1"/>
        <v>452.28999999999996</v>
      </c>
      <c r="I31" s="2">
        <v>23</v>
      </c>
      <c r="J31" s="1"/>
      <c r="K31" s="1"/>
      <c r="L31" s="1"/>
      <c r="M31" s="2">
        <v>86</v>
      </c>
      <c r="N31" s="2"/>
      <c r="O31" s="2"/>
      <c r="P31" s="2">
        <f t="shared" si="2"/>
        <v>109</v>
      </c>
      <c r="Q31" s="6">
        <f t="shared" si="0"/>
        <v>4</v>
      </c>
    </row>
    <row r="32" spans="1:33" x14ac:dyDescent="0.25">
      <c r="A32" s="11"/>
      <c r="B32" s="33"/>
      <c r="C32" s="1"/>
      <c r="D32" s="1"/>
      <c r="E32" s="1"/>
      <c r="F32" s="12"/>
      <c r="G32" s="12">
        <v>401</v>
      </c>
      <c r="H32" s="2">
        <f t="shared" si="1"/>
        <v>51.289999999999964</v>
      </c>
      <c r="I32" s="2">
        <v>18</v>
      </c>
      <c r="J32" s="1"/>
      <c r="K32" s="1"/>
      <c r="L32" s="1"/>
      <c r="M32" s="2">
        <v>386</v>
      </c>
      <c r="N32" s="2"/>
      <c r="O32" s="2"/>
      <c r="P32" s="2">
        <f t="shared" si="2"/>
        <v>404</v>
      </c>
      <c r="Q32" s="6">
        <f t="shared" si="0"/>
        <v>3</v>
      </c>
    </row>
    <row r="33" spans="1:17" x14ac:dyDescent="0.25">
      <c r="A33" s="11">
        <v>43362</v>
      </c>
      <c r="B33" s="33"/>
      <c r="C33" s="1" t="s">
        <v>92</v>
      </c>
      <c r="D33" s="1"/>
      <c r="E33" s="1"/>
      <c r="F33" s="12">
        <v>870</v>
      </c>
      <c r="G33" s="12"/>
      <c r="H33" s="2">
        <f t="shared" si="1"/>
        <v>921.29</v>
      </c>
      <c r="I33" s="2"/>
      <c r="J33" s="1"/>
      <c r="K33" s="1"/>
      <c r="L33" s="1"/>
      <c r="M33" s="2"/>
      <c r="N33" s="2"/>
      <c r="O33" s="2"/>
      <c r="P33" s="2">
        <f t="shared" si="2"/>
        <v>0</v>
      </c>
      <c r="Q33" s="6">
        <f t="shared" si="0"/>
        <v>0</v>
      </c>
    </row>
    <row r="34" spans="1:17" x14ac:dyDescent="0.25">
      <c r="A34" s="11">
        <v>43364</v>
      </c>
      <c r="B34" s="33" t="s">
        <v>61</v>
      </c>
      <c r="C34" s="1" t="s">
        <v>141</v>
      </c>
      <c r="D34" s="1">
        <v>7</v>
      </c>
      <c r="E34" s="1" t="s">
        <v>70</v>
      </c>
      <c r="F34" s="12"/>
      <c r="G34" s="12">
        <v>131</v>
      </c>
      <c r="H34" s="2">
        <f t="shared" si="1"/>
        <v>790.29</v>
      </c>
      <c r="I34" s="2">
        <v>5</v>
      </c>
      <c r="J34" s="1"/>
      <c r="K34" s="1"/>
      <c r="L34" s="1"/>
      <c r="M34" s="2">
        <v>126</v>
      </c>
      <c r="N34" s="2"/>
      <c r="O34" s="2"/>
      <c r="P34" s="2">
        <f t="shared" si="2"/>
        <v>131</v>
      </c>
      <c r="Q34" s="6">
        <f t="shared" si="0"/>
        <v>0</v>
      </c>
    </row>
    <row r="35" spans="1:17" x14ac:dyDescent="0.25">
      <c r="A35" s="11">
        <v>43364</v>
      </c>
      <c r="B35" s="33" t="s">
        <v>54</v>
      </c>
      <c r="C35" s="1" t="s">
        <v>146</v>
      </c>
      <c r="D35" s="1">
        <v>1</v>
      </c>
      <c r="E35" s="1" t="s">
        <v>58</v>
      </c>
      <c r="F35" s="12"/>
      <c r="G35" s="12">
        <v>181</v>
      </c>
      <c r="H35" s="2">
        <f t="shared" si="1"/>
        <v>609.29</v>
      </c>
      <c r="I35" s="2">
        <v>18</v>
      </c>
      <c r="J35" s="1"/>
      <c r="K35" s="1"/>
      <c r="L35" s="1"/>
      <c r="M35" s="2">
        <v>153</v>
      </c>
      <c r="N35" s="2">
        <v>10</v>
      </c>
      <c r="O35" s="2"/>
      <c r="P35" s="2">
        <f t="shared" si="2"/>
        <v>161</v>
      </c>
      <c r="Q35" s="6">
        <f t="shared" si="0"/>
        <v>0</v>
      </c>
    </row>
    <row r="36" spans="1:17" x14ac:dyDescent="0.25">
      <c r="A36" s="11"/>
      <c r="B36" s="33"/>
      <c r="C36" s="1"/>
      <c r="D36" s="1"/>
      <c r="E36" s="1"/>
      <c r="F36" s="12"/>
      <c r="G36" s="12">
        <v>229</v>
      </c>
      <c r="H36" s="2">
        <f t="shared" si="1"/>
        <v>380.28999999999996</v>
      </c>
      <c r="I36" s="2">
        <v>5</v>
      </c>
      <c r="J36" s="1"/>
      <c r="K36" s="1"/>
      <c r="L36" s="1"/>
      <c r="M36" s="2">
        <v>224</v>
      </c>
      <c r="N36" s="2"/>
      <c r="O36" s="2"/>
      <c r="P36" s="2">
        <f t="shared" si="2"/>
        <v>229</v>
      </c>
      <c r="Q36" s="6">
        <f t="shared" si="0"/>
        <v>0</v>
      </c>
    </row>
    <row r="37" spans="1:17" x14ac:dyDescent="0.25">
      <c r="A37" s="11">
        <v>43367</v>
      </c>
      <c r="B37" s="33" t="s">
        <v>50</v>
      </c>
      <c r="C37" s="1" t="s">
        <v>152</v>
      </c>
      <c r="D37" s="1">
        <v>3</v>
      </c>
      <c r="E37" s="1" t="s">
        <v>153</v>
      </c>
      <c r="F37" s="12"/>
      <c r="G37" s="12">
        <v>43</v>
      </c>
      <c r="H37" s="2">
        <f t="shared" si="1"/>
        <v>337.28999999999996</v>
      </c>
      <c r="I37" s="2"/>
      <c r="J37" s="1"/>
      <c r="K37" s="1"/>
      <c r="L37" s="1"/>
      <c r="M37" s="2">
        <v>43</v>
      </c>
      <c r="N37" s="2"/>
      <c r="O37" s="2"/>
      <c r="P37" s="2">
        <f t="shared" si="2"/>
        <v>43</v>
      </c>
      <c r="Q37" s="6">
        <f t="shared" si="0"/>
        <v>0</v>
      </c>
    </row>
    <row r="38" spans="1:17" s="30" customFormat="1" x14ac:dyDescent="0.25">
      <c r="A38" s="26">
        <v>43368</v>
      </c>
      <c r="B38" s="33" t="s">
        <v>50</v>
      </c>
      <c r="C38" s="1" t="s">
        <v>152</v>
      </c>
      <c r="D38" s="27">
        <v>4</v>
      </c>
      <c r="E38" s="27" t="s">
        <v>154</v>
      </c>
      <c r="F38" s="28"/>
      <c r="G38" s="28">
        <v>22</v>
      </c>
      <c r="H38" s="29">
        <f t="shared" si="1"/>
        <v>315.28999999999996</v>
      </c>
      <c r="I38" s="29">
        <v>2</v>
      </c>
      <c r="J38" s="27"/>
      <c r="K38" s="27"/>
      <c r="L38" s="27"/>
      <c r="M38" s="29">
        <v>20</v>
      </c>
      <c r="N38" s="29"/>
      <c r="O38" s="29"/>
      <c r="P38" s="2">
        <f t="shared" si="2"/>
        <v>22</v>
      </c>
      <c r="Q38" s="6">
        <f t="shared" si="0"/>
        <v>0</v>
      </c>
    </row>
    <row r="39" spans="1:17" x14ac:dyDescent="0.25">
      <c r="A39" s="11">
        <v>43369</v>
      </c>
      <c r="B39" s="33" t="s">
        <v>50</v>
      </c>
      <c r="C39" s="1" t="s">
        <v>152</v>
      </c>
      <c r="D39" s="1">
        <v>3</v>
      </c>
      <c r="E39" s="1" t="s">
        <v>155</v>
      </c>
      <c r="F39" s="12"/>
      <c r="G39" s="12">
        <v>223</v>
      </c>
      <c r="H39" s="2">
        <f t="shared" si="1"/>
        <v>92.289999999999964</v>
      </c>
      <c r="I39" s="2"/>
      <c r="J39" s="1"/>
      <c r="K39" s="1"/>
      <c r="L39" s="1"/>
      <c r="M39" s="2">
        <v>142</v>
      </c>
      <c r="N39" s="2"/>
      <c r="O39" s="2"/>
      <c r="P39" s="2">
        <f t="shared" si="2"/>
        <v>142</v>
      </c>
      <c r="Q39" s="6">
        <f t="shared" si="0"/>
        <v>-81</v>
      </c>
    </row>
    <row r="40" spans="1:17" x14ac:dyDescent="0.25">
      <c r="A40" s="11">
        <v>43370</v>
      </c>
      <c r="B40" s="33" t="s">
        <v>50</v>
      </c>
      <c r="C40" s="1" t="s">
        <v>152</v>
      </c>
      <c r="D40" s="1">
        <v>2</v>
      </c>
      <c r="E40" s="1" t="s">
        <v>127</v>
      </c>
      <c r="F40" s="12"/>
      <c r="G40" s="12">
        <v>30</v>
      </c>
      <c r="H40" s="2">
        <f t="shared" si="1"/>
        <v>62.289999999999964</v>
      </c>
      <c r="I40" s="2"/>
      <c r="J40" s="1"/>
      <c r="K40" s="1"/>
      <c r="L40" s="1"/>
      <c r="M40" s="2">
        <v>30</v>
      </c>
      <c r="N40" s="2"/>
      <c r="O40" s="2"/>
      <c r="P40" s="2">
        <f t="shared" si="2"/>
        <v>30</v>
      </c>
      <c r="Q40" s="6">
        <f t="shared" si="0"/>
        <v>0</v>
      </c>
    </row>
    <row r="41" spans="1:17" x14ac:dyDescent="0.25">
      <c r="A41" s="11">
        <v>43371</v>
      </c>
      <c r="B41" s="33" t="s">
        <v>50</v>
      </c>
      <c r="C41" s="1" t="s">
        <v>152</v>
      </c>
      <c r="D41" s="1">
        <v>3</v>
      </c>
      <c r="E41" s="1" t="s">
        <v>72</v>
      </c>
      <c r="F41" s="12"/>
      <c r="G41" s="12">
        <v>15</v>
      </c>
      <c r="H41" s="2">
        <f t="shared" si="1"/>
        <v>47.289999999999964</v>
      </c>
      <c r="I41" s="2">
        <v>2</v>
      </c>
      <c r="J41" s="1"/>
      <c r="K41" s="1"/>
      <c r="L41" s="1"/>
      <c r="M41" s="2">
        <v>13</v>
      </c>
      <c r="N41" s="2"/>
      <c r="O41" s="2"/>
      <c r="P41" s="2">
        <f t="shared" si="2"/>
        <v>15</v>
      </c>
      <c r="Q41" s="6">
        <f t="shared" si="0"/>
        <v>0</v>
      </c>
    </row>
    <row r="42" spans="1:17" x14ac:dyDescent="0.25">
      <c r="A42" s="11"/>
      <c r="B42" s="33"/>
      <c r="C42" s="1"/>
      <c r="D42" s="1"/>
      <c r="E42" s="1"/>
      <c r="F42" s="12"/>
      <c r="G42" s="12"/>
      <c r="H42" s="2">
        <f t="shared" si="1"/>
        <v>47.289999999999964</v>
      </c>
      <c r="I42" s="2"/>
      <c r="J42" s="1"/>
      <c r="K42" s="1"/>
      <c r="L42" s="1"/>
      <c r="M42" s="2"/>
      <c r="N42" s="2"/>
      <c r="O42" s="2"/>
      <c r="P42" s="2">
        <f t="shared" si="2"/>
        <v>0</v>
      </c>
      <c r="Q42" s="6">
        <f t="shared" si="0"/>
        <v>0</v>
      </c>
    </row>
    <row r="43" spans="1:17" x14ac:dyDescent="0.25">
      <c r="A43" s="11"/>
      <c r="B43" s="33"/>
      <c r="C43" s="1"/>
      <c r="D43" s="1"/>
      <c r="E43" s="1"/>
      <c r="F43" s="12"/>
      <c r="G43" s="12"/>
      <c r="H43" s="2">
        <f t="shared" si="1"/>
        <v>47.289999999999964</v>
      </c>
      <c r="I43" s="2"/>
      <c r="J43" s="1"/>
      <c r="K43" s="1"/>
      <c r="L43" s="1"/>
      <c r="M43" s="2"/>
      <c r="N43" s="2"/>
      <c r="O43" s="2"/>
      <c r="P43" s="2">
        <f t="shared" si="2"/>
        <v>0</v>
      </c>
      <c r="Q43" s="6">
        <f t="shared" si="0"/>
        <v>0</v>
      </c>
    </row>
    <row r="44" spans="1:17" x14ac:dyDescent="0.25">
      <c r="A44" s="11"/>
      <c r="B44" s="33"/>
      <c r="C44" s="1"/>
      <c r="D44" s="1"/>
      <c r="E44" s="1"/>
      <c r="F44" s="12"/>
      <c r="G44" s="12"/>
      <c r="H44" s="2">
        <f t="shared" si="1"/>
        <v>47.289999999999964</v>
      </c>
      <c r="I44" s="2"/>
      <c r="J44" s="1"/>
      <c r="K44" s="1"/>
      <c r="L44" s="1"/>
      <c r="M44" s="2"/>
      <c r="N44" s="2"/>
      <c r="O44" s="2"/>
      <c r="P44" s="2">
        <f t="shared" si="2"/>
        <v>0</v>
      </c>
      <c r="Q44" s="6">
        <f t="shared" si="0"/>
        <v>0</v>
      </c>
    </row>
    <row r="45" spans="1:17" x14ac:dyDescent="0.25">
      <c r="A45" s="11"/>
      <c r="B45" s="33"/>
      <c r="C45" s="1"/>
      <c r="D45" s="1"/>
      <c r="E45" s="1"/>
      <c r="F45" s="12"/>
      <c r="G45" s="12"/>
      <c r="H45" s="2">
        <f t="shared" si="1"/>
        <v>47.289999999999964</v>
      </c>
      <c r="I45" s="2"/>
      <c r="J45" s="1"/>
      <c r="K45" s="1"/>
      <c r="L45" s="1"/>
      <c r="M45" s="2"/>
      <c r="N45" s="2"/>
      <c r="O45" s="2"/>
      <c r="P45" s="2">
        <f t="shared" si="2"/>
        <v>0</v>
      </c>
      <c r="Q45" s="6">
        <f t="shared" si="0"/>
        <v>0</v>
      </c>
    </row>
    <row r="46" spans="1:17" x14ac:dyDescent="0.25">
      <c r="A46" s="11"/>
      <c r="B46" s="33"/>
      <c r="C46" s="1"/>
      <c r="D46" s="1"/>
      <c r="E46" s="1"/>
      <c r="F46" s="12"/>
      <c r="G46" s="12"/>
      <c r="H46" s="2">
        <f t="shared" si="1"/>
        <v>47.289999999999964</v>
      </c>
      <c r="I46" s="2"/>
      <c r="J46" s="1"/>
      <c r="K46" s="1"/>
      <c r="L46" s="1"/>
      <c r="M46" s="2"/>
      <c r="N46" s="2"/>
      <c r="O46" s="2"/>
      <c r="P46" s="2">
        <f t="shared" si="2"/>
        <v>0</v>
      </c>
      <c r="Q46" s="6">
        <f t="shared" si="0"/>
        <v>0</v>
      </c>
    </row>
    <row r="47" spans="1:17" x14ac:dyDescent="0.25">
      <c r="A47" s="11"/>
      <c r="B47" s="33"/>
      <c r="C47" s="1"/>
      <c r="D47" s="1"/>
      <c r="E47" s="1"/>
      <c r="F47" s="12"/>
      <c r="G47" s="12"/>
      <c r="H47" s="2">
        <f t="shared" si="1"/>
        <v>47.289999999999964</v>
      </c>
      <c r="I47" s="2"/>
      <c r="J47" s="1"/>
      <c r="K47" s="1"/>
      <c r="L47" s="1"/>
      <c r="M47" s="2"/>
      <c r="N47" s="2"/>
      <c r="O47" s="2"/>
      <c r="P47" s="2">
        <f t="shared" si="2"/>
        <v>0</v>
      </c>
      <c r="Q47" s="6">
        <f t="shared" si="0"/>
        <v>0</v>
      </c>
    </row>
    <row r="48" spans="1:17" x14ac:dyDescent="0.25">
      <c r="A48" s="11"/>
      <c r="B48" s="33"/>
      <c r="C48" s="1"/>
      <c r="D48" s="1"/>
      <c r="E48" s="1"/>
      <c r="F48" s="12"/>
      <c r="G48" s="12"/>
      <c r="H48" s="2">
        <f t="shared" si="1"/>
        <v>47.289999999999964</v>
      </c>
      <c r="I48" s="2"/>
      <c r="J48" s="1"/>
      <c r="K48" s="1"/>
      <c r="L48" s="1"/>
      <c r="M48" s="2"/>
      <c r="N48" s="2"/>
      <c r="O48" s="2"/>
      <c r="P48" s="2">
        <f t="shared" si="2"/>
        <v>0</v>
      </c>
      <c r="Q48" s="6">
        <f t="shared" si="0"/>
        <v>0</v>
      </c>
    </row>
    <row r="49" spans="1:17" x14ac:dyDescent="0.25">
      <c r="A49" s="11"/>
      <c r="B49" s="33"/>
      <c r="C49" s="1"/>
      <c r="D49" s="1"/>
      <c r="E49" s="1"/>
      <c r="F49" s="12"/>
      <c r="G49" s="12"/>
      <c r="H49" s="2">
        <f t="shared" si="1"/>
        <v>47.289999999999964</v>
      </c>
      <c r="I49" s="2"/>
      <c r="J49" s="1"/>
      <c r="K49" s="1"/>
      <c r="L49" s="1"/>
      <c r="M49" s="2"/>
      <c r="N49" s="2"/>
      <c r="O49" s="2"/>
      <c r="P49" s="2">
        <f t="shared" si="2"/>
        <v>0</v>
      </c>
      <c r="Q49" s="6">
        <f t="shared" si="0"/>
        <v>0</v>
      </c>
    </row>
    <row r="50" spans="1:17" x14ac:dyDescent="0.25">
      <c r="A50" s="11"/>
      <c r="B50" s="33"/>
      <c r="C50" s="1"/>
      <c r="D50" s="1"/>
      <c r="E50" s="1"/>
      <c r="F50" s="12"/>
      <c r="G50" s="12"/>
      <c r="H50" s="2">
        <f t="shared" si="1"/>
        <v>47.289999999999964</v>
      </c>
      <c r="I50" s="2"/>
      <c r="J50" s="1"/>
      <c r="K50" s="1"/>
      <c r="L50" s="1"/>
      <c r="M50" s="2"/>
      <c r="N50" s="2"/>
      <c r="O50" s="2"/>
      <c r="P50" s="2">
        <f t="shared" si="2"/>
        <v>0</v>
      </c>
      <c r="Q50" s="6">
        <f t="shared" si="0"/>
        <v>0</v>
      </c>
    </row>
    <row r="51" spans="1:17" x14ac:dyDescent="0.25">
      <c r="A51" s="11"/>
      <c r="B51" s="33"/>
      <c r="C51" s="1"/>
      <c r="D51" s="1"/>
      <c r="E51" s="1"/>
      <c r="F51" s="12"/>
      <c r="G51" s="12"/>
      <c r="H51" s="2">
        <f t="shared" si="1"/>
        <v>47.289999999999964</v>
      </c>
      <c r="I51" s="2"/>
      <c r="J51" s="1"/>
      <c r="K51" s="1"/>
      <c r="L51" s="1"/>
      <c r="M51" s="2"/>
      <c r="N51" s="2"/>
      <c r="O51" s="2"/>
      <c r="P51" s="2">
        <f t="shared" si="2"/>
        <v>0</v>
      </c>
      <c r="Q51" s="6">
        <f t="shared" si="0"/>
        <v>0</v>
      </c>
    </row>
    <row r="52" spans="1:17" x14ac:dyDescent="0.25">
      <c r="A52" s="11"/>
      <c r="B52" s="33"/>
      <c r="C52" s="1"/>
      <c r="D52" s="1"/>
      <c r="E52" s="1"/>
      <c r="F52" s="12"/>
      <c r="G52" s="12"/>
      <c r="H52" s="2">
        <f t="shared" si="1"/>
        <v>47.289999999999964</v>
      </c>
      <c r="I52" s="2"/>
      <c r="J52" s="1"/>
      <c r="K52" s="1"/>
      <c r="L52" s="1"/>
      <c r="M52" s="2"/>
      <c r="N52" s="2"/>
      <c r="O52" s="2"/>
      <c r="P52" s="2">
        <f t="shared" si="2"/>
        <v>0</v>
      </c>
      <c r="Q52" s="6">
        <f t="shared" si="0"/>
        <v>0</v>
      </c>
    </row>
    <row r="53" spans="1:17" x14ac:dyDescent="0.25">
      <c r="A53" s="11"/>
      <c r="B53" s="33"/>
      <c r="C53" s="1"/>
      <c r="D53" s="1"/>
      <c r="E53" s="1"/>
      <c r="F53" s="12"/>
      <c r="G53" s="12"/>
      <c r="H53" s="2">
        <f t="shared" si="1"/>
        <v>47.289999999999964</v>
      </c>
      <c r="I53" s="2"/>
      <c r="J53" s="1"/>
      <c r="K53" s="1"/>
      <c r="L53" s="1"/>
      <c r="M53" s="2"/>
      <c r="N53" s="2"/>
      <c r="O53" s="2"/>
      <c r="P53" s="2">
        <f t="shared" si="2"/>
        <v>0</v>
      </c>
      <c r="Q53" s="6">
        <f t="shared" si="0"/>
        <v>0</v>
      </c>
    </row>
    <row r="54" spans="1:17" x14ac:dyDescent="0.25">
      <c r="A54" s="11"/>
      <c r="B54" s="33"/>
      <c r="C54" s="1"/>
      <c r="D54" s="1"/>
      <c r="E54" s="1"/>
      <c r="F54" s="12"/>
      <c r="G54" s="12"/>
      <c r="H54" s="2">
        <f t="shared" si="1"/>
        <v>47.289999999999964</v>
      </c>
      <c r="I54" s="2"/>
      <c r="J54" s="1"/>
      <c r="K54" s="1"/>
      <c r="L54" s="1"/>
      <c r="M54" s="2"/>
      <c r="N54" s="2"/>
      <c r="O54" s="2"/>
      <c r="P54" s="2">
        <f t="shared" si="2"/>
        <v>0</v>
      </c>
      <c r="Q54" s="6">
        <f t="shared" si="0"/>
        <v>0</v>
      </c>
    </row>
    <row r="55" spans="1:17" s="30" customFormat="1" x14ac:dyDescent="0.25">
      <c r="A55" s="26"/>
      <c r="B55" s="34"/>
      <c r="C55" s="27"/>
      <c r="D55" s="27"/>
      <c r="E55" s="27"/>
      <c r="F55" s="28"/>
      <c r="G55" s="28"/>
      <c r="H55" s="29">
        <f t="shared" si="1"/>
        <v>47.289999999999964</v>
      </c>
      <c r="I55" s="29"/>
      <c r="J55" s="27"/>
      <c r="K55" s="27"/>
      <c r="L55" s="27"/>
      <c r="M55" s="29"/>
      <c r="N55" s="29"/>
      <c r="O55" s="29"/>
      <c r="P55" s="2">
        <f t="shared" si="2"/>
        <v>0</v>
      </c>
      <c r="Q55" s="6">
        <f t="shared" si="0"/>
        <v>0</v>
      </c>
    </row>
    <row r="56" spans="1:17" x14ac:dyDescent="0.25">
      <c r="A56" s="11"/>
      <c r="B56" s="33"/>
      <c r="C56" s="1"/>
      <c r="D56" s="1"/>
      <c r="E56" s="1"/>
      <c r="F56" s="12"/>
      <c r="G56" s="12"/>
      <c r="H56" s="2">
        <f t="shared" si="1"/>
        <v>47.289999999999964</v>
      </c>
      <c r="I56" s="2"/>
      <c r="J56" s="1"/>
      <c r="K56" s="1"/>
      <c r="L56" s="1"/>
      <c r="M56" s="2"/>
      <c r="N56" s="2"/>
      <c r="O56" s="2"/>
      <c r="P56" s="2">
        <f t="shared" si="2"/>
        <v>0</v>
      </c>
      <c r="Q56" s="6">
        <f t="shared" si="0"/>
        <v>0</v>
      </c>
    </row>
    <row r="57" spans="1:17" x14ac:dyDescent="0.25">
      <c r="A57" s="11"/>
      <c r="B57" s="33"/>
      <c r="C57" s="1"/>
      <c r="D57" s="1"/>
      <c r="E57" s="1"/>
      <c r="F57" s="12"/>
      <c r="G57" s="12"/>
      <c r="H57" s="2">
        <f t="shared" si="1"/>
        <v>47.289999999999964</v>
      </c>
      <c r="I57" s="2"/>
      <c r="J57" s="1"/>
      <c r="K57" s="1"/>
      <c r="L57" s="1"/>
      <c r="M57" s="2"/>
      <c r="N57" s="2"/>
      <c r="O57" s="2"/>
      <c r="P57" s="2">
        <f t="shared" si="2"/>
        <v>0</v>
      </c>
      <c r="Q57" s="6">
        <f t="shared" si="0"/>
        <v>0</v>
      </c>
    </row>
    <row r="58" spans="1:17" x14ac:dyDescent="0.25">
      <c r="A58" s="11"/>
      <c r="B58" s="33"/>
      <c r="C58" s="1"/>
      <c r="D58" s="1"/>
      <c r="E58" s="1"/>
      <c r="F58" s="12"/>
      <c r="G58" s="12"/>
      <c r="H58" s="2">
        <f t="shared" si="1"/>
        <v>47.289999999999964</v>
      </c>
      <c r="I58" s="2"/>
      <c r="J58" s="1"/>
      <c r="K58" s="1"/>
      <c r="L58" s="1"/>
      <c r="M58" s="2"/>
      <c r="N58" s="2"/>
      <c r="O58" s="2"/>
      <c r="P58" s="2">
        <f t="shared" si="2"/>
        <v>0</v>
      </c>
      <c r="Q58" s="6">
        <f t="shared" si="0"/>
        <v>0</v>
      </c>
    </row>
    <row r="59" spans="1:17" x14ac:dyDescent="0.25">
      <c r="A59" s="11"/>
      <c r="B59" s="33"/>
      <c r="C59" s="1"/>
      <c r="D59" s="1"/>
      <c r="E59" s="1"/>
      <c r="F59" s="12"/>
      <c r="G59" s="12"/>
      <c r="H59" s="2">
        <f t="shared" si="1"/>
        <v>47.289999999999964</v>
      </c>
      <c r="I59" s="2"/>
      <c r="J59" s="1"/>
      <c r="K59" s="1"/>
      <c r="L59" s="1"/>
      <c r="M59" s="2"/>
      <c r="N59" s="2"/>
      <c r="O59" s="2"/>
      <c r="P59" s="2">
        <f t="shared" si="2"/>
        <v>0</v>
      </c>
      <c r="Q59" s="6">
        <f t="shared" si="0"/>
        <v>0</v>
      </c>
    </row>
    <row r="60" spans="1:17" x14ac:dyDescent="0.25">
      <c r="A60" s="11"/>
      <c r="B60" s="33"/>
      <c r="C60" s="1"/>
      <c r="D60" s="1"/>
      <c r="E60" s="1"/>
      <c r="F60" s="12"/>
      <c r="G60" s="12"/>
      <c r="H60" s="2">
        <f t="shared" si="1"/>
        <v>47.289999999999964</v>
      </c>
      <c r="I60" s="2"/>
      <c r="J60" s="1"/>
      <c r="K60" s="1"/>
      <c r="L60" s="1"/>
      <c r="M60" s="2"/>
      <c r="N60" s="2"/>
      <c r="O60" s="2"/>
      <c r="P60" s="2">
        <f t="shared" si="2"/>
        <v>0</v>
      </c>
      <c r="Q60" s="6">
        <f t="shared" si="0"/>
        <v>0</v>
      </c>
    </row>
    <row r="61" spans="1:17" x14ac:dyDescent="0.25">
      <c r="A61" s="11"/>
      <c r="B61" s="33"/>
      <c r="C61" s="1"/>
      <c r="D61" s="1"/>
      <c r="E61" s="1"/>
      <c r="F61" s="12"/>
      <c r="G61" s="12"/>
      <c r="H61" s="2">
        <f t="shared" si="1"/>
        <v>47.289999999999964</v>
      </c>
      <c r="I61" s="2"/>
      <c r="J61" s="1"/>
      <c r="K61" s="1"/>
      <c r="L61" s="1"/>
      <c r="M61" s="2"/>
      <c r="N61" s="2"/>
      <c r="O61" s="2"/>
      <c r="P61" s="2">
        <f t="shared" si="2"/>
        <v>0</v>
      </c>
      <c r="Q61" s="6">
        <f t="shared" si="0"/>
        <v>0</v>
      </c>
    </row>
    <row r="62" spans="1:17" s="30" customFormat="1" x14ac:dyDescent="0.25">
      <c r="A62" s="26"/>
      <c r="B62" s="34"/>
      <c r="C62" s="27"/>
      <c r="D62" s="27"/>
      <c r="E62" s="27"/>
      <c r="F62" s="28"/>
      <c r="G62" s="28"/>
      <c r="H62" s="29">
        <f t="shared" si="1"/>
        <v>47.289999999999964</v>
      </c>
      <c r="I62" s="29"/>
      <c r="J62" s="27"/>
      <c r="K62" s="27"/>
      <c r="L62" s="27"/>
      <c r="M62" s="29"/>
      <c r="N62" s="29"/>
      <c r="O62" s="29"/>
      <c r="P62" s="2">
        <f t="shared" si="2"/>
        <v>0</v>
      </c>
      <c r="Q62" s="6">
        <f t="shared" si="0"/>
        <v>0</v>
      </c>
    </row>
    <row r="63" spans="1:17" x14ac:dyDescent="0.25">
      <c r="A63" s="11"/>
      <c r="B63" s="33"/>
      <c r="C63" s="1"/>
      <c r="D63" s="1"/>
      <c r="E63" s="1"/>
      <c r="F63" s="12"/>
      <c r="G63" s="12"/>
      <c r="H63" s="2">
        <f t="shared" si="1"/>
        <v>47.289999999999964</v>
      </c>
      <c r="I63" s="2"/>
      <c r="J63" s="1"/>
      <c r="K63" s="1"/>
      <c r="L63" s="1"/>
      <c r="M63" s="2"/>
      <c r="N63" s="2"/>
      <c r="O63" s="2"/>
      <c r="P63" s="2">
        <f t="shared" si="2"/>
        <v>0</v>
      </c>
      <c r="Q63" s="6">
        <f t="shared" si="0"/>
        <v>0</v>
      </c>
    </row>
    <row r="64" spans="1:17" x14ac:dyDescent="0.25">
      <c r="A64" s="11"/>
      <c r="B64" s="33"/>
      <c r="C64" s="1"/>
      <c r="D64" s="1"/>
      <c r="E64" s="1"/>
      <c r="F64" s="12"/>
      <c r="G64" s="12"/>
      <c r="H64" s="2">
        <f t="shared" si="1"/>
        <v>47.289999999999964</v>
      </c>
      <c r="I64" s="2"/>
      <c r="J64" s="1"/>
      <c r="K64" s="1"/>
      <c r="L64" s="1"/>
      <c r="M64" s="2"/>
      <c r="N64" s="2"/>
      <c r="O64" s="2"/>
      <c r="P64" s="2">
        <f t="shared" si="2"/>
        <v>0</v>
      </c>
      <c r="Q64" s="6">
        <f t="shared" si="0"/>
        <v>0</v>
      </c>
    </row>
    <row r="65" spans="1:17" x14ac:dyDescent="0.25">
      <c r="A65" s="11"/>
      <c r="B65" s="33"/>
      <c r="C65" s="1"/>
      <c r="D65" s="1"/>
      <c r="E65" s="1"/>
      <c r="F65" s="12"/>
      <c r="G65" s="12"/>
      <c r="H65" s="2">
        <f t="shared" si="1"/>
        <v>47.289999999999964</v>
      </c>
      <c r="I65" s="2"/>
      <c r="J65" s="1"/>
      <c r="K65" s="1"/>
      <c r="L65" s="1"/>
      <c r="M65" s="2"/>
      <c r="N65" s="2"/>
      <c r="O65" s="2"/>
      <c r="P65" s="2">
        <f t="shared" si="2"/>
        <v>0</v>
      </c>
      <c r="Q65" s="6">
        <f t="shared" si="0"/>
        <v>0</v>
      </c>
    </row>
    <row r="66" spans="1:17" x14ac:dyDescent="0.25">
      <c r="A66" s="11"/>
      <c r="B66" s="33"/>
      <c r="C66" s="1"/>
      <c r="D66" s="1"/>
      <c r="E66" s="1"/>
      <c r="F66" s="12"/>
      <c r="G66" s="12"/>
      <c r="H66" s="2">
        <f t="shared" si="1"/>
        <v>47.289999999999964</v>
      </c>
      <c r="I66" s="2"/>
      <c r="J66" s="1"/>
      <c r="K66" s="1"/>
      <c r="L66" s="1"/>
      <c r="M66" s="2"/>
      <c r="N66" s="2"/>
      <c r="O66" s="2"/>
      <c r="P66" s="2">
        <f t="shared" si="2"/>
        <v>0</v>
      </c>
      <c r="Q66" s="6">
        <f t="shared" si="0"/>
        <v>0</v>
      </c>
    </row>
    <row r="67" spans="1:17" x14ac:dyDescent="0.25">
      <c r="A67" s="11"/>
      <c r="B67" s="33"/>
      <c r="C67" s="1"/>
      <c r="D67" s="1"/>
      <c r="E67" s="1"/>
      <c r="F67" s="12"/>
      <c r="G67" s="12"/>
      <c r="H67" s="2">
        <f t="shared" si="1"/>
        <v>47.289999999999964</v>
      </c>
      <c r="I67" s="2"/>
      <c r="J67" s="1"/>
      <c r="K67" s="1"/>
      <c r="L67" s="1"/>
      <c r="M67" s="2"/>
      <c r="N67" s="2"/>
      <c r="O67" s="2"/>
      <c r="P67" s="2">
        <f t="shared" si="2"/>
        <v>0</v>
      </c>
      <c r="Q67" s="6">
        <f t="shared" si="0"/>
        <v>0</v>
      </c>
    </row>
    <row r="68" spans="1:17" s="78" customFormat="1" x14ac:dyDescent="0.25">
      <c r="A68" s="72"/>
      <c r="B68" s="73"/>
      <c r="C68" s="74"/>
      <c r="D68" s="74"/>
      <c r="E68" s="74"/>
      <c r="F68" s="75"/>
      <c r="G68" s="75"/>
      <c r="H68" s="76">
        <f t="shared" si="1"/>
        <v>47.289999999999964</v>
      </c>
      <c r="I68" s="76"/>
      <c r="J68" s="74"/>
      <c r="K68" s="74"/>
      <c r="L68" s="74"/>
      <c r="M68" s="76"/>
      <c r="N68" s="76"/>
      <c r="O68" s="76"/>
      <c r="P68" s="76">
        <f t="shared" si="2"/>
        <v>0</v>
      </c>
      <c r="Q68" s="6">
        <f t="shared" si="0"/>
        <v>0</v>
      </c>
    </row>
    <row r="69" spans="1:17" s="78" customFormat="1" x14ac:dyDescent="0.25">
      <c r="A69" s="72"/>
      <c r="B69" s="73"/>
      <c r="C69" s="74"/>
      <c r="D69" s="74"/>
      <c r="E69" s="74"/>
      <c r="F69" s="75"/>
      <c r="G69" s="75"/>
      <c r="H69" s="76">
        <f t="shared" si="1"/>
        <v>47.289999999999964</v>
      </c>
      <c r="I69" s="76"/>
      <c r="J69" s="74"/>
      <c r="K69" s="74"/>
      <c r="L69" s="74"/>
      <c r="M69" s="76"/>
      <c r="N69" s="76"/>
      <c r="O69" s="76"/>
      <c r="P69" s="76">
        <f t="shared" si="2"/>
        <v>0</v>
      </c>
      <c r="Q69" s="6">
        <f t="shared" si="0"/>
        <v>0</v>
      </c>
    </row>
    <row r="70" spans="1:17" s="78" customFormat="1" x14ac:dyDescent="0.25">
      <c r="A70" s="72"/>
      <c r="B70" s="73"/>
      <c r="C70" s="74"/>
      <c r="D70" s="74"/>
      <c r="E70" s="74"/>
      <c r="F70" s="75"/>
      <c r="G70" s="75"/>
      <c r="H70" s="76">
        <f t="shared" si="1"/>
        <v>47.289999999999964</v>
      </c>
      <c r="I70" s="76"/>
      <c r="J70" s="74"/>
      <c r="K70" s="74"/>
      <c r="L70" s="74"/>
      <c r="M70" s="76"/>
      <c r="N70" s="76"/>
      <c r="O70" s="76"/>
      <c r="P70" s="76">
        <f t="shared" si="2"/>
        <v>0</v>
      </c>
      <c r="Q70" s="6">
        <f t="shared" ref="Q70:Q80" si="3">I70+M70+N70-G70</f>
        <v>0</v>
      </c>
    </row>
    <row r="71" spans="1:17" x14ac:dyDescent="0.25">
      <c r="A71" s="11"/>
      <c r="B71" s="33"/>
      <c r="C71" s="1"/>
      <c r="D71" s="1"/>
      <c r="E71" s="1"/>
      <c r="F71" s="12"/>
      <c r="G71" s="12"/>
      <c r="H71" s="2">
        <f t="shared" ref="H71:H80" si="4">H70+F71-G71</f>
        <v>47.289999999999964</v>
      </c>
      <c r="I71" s="2"/>
      <c r="J71" s="1"/>
      <c r="K71" s="1"/>
      <c r="L71" s="1"/>
      <c r="M71" s="2"/>
      <c r="N71" s="2"/>
      <c r="O71" s="2"/>
      <c r="P71" s="2">
        <f t="shared" si="2"/>
        <v>0</v>
      </c>
      <c r="Q71" s="6">
        <f t="shared" si="3"/>
        <v>0</v>
      </c>
    </row>
    <row r="72" spans="1:17" x14ac:dyDescent="0.25">
      <c r="A72" s="11"/>
      <c r="B72" s="33"/>
      <c r="C72" s="1"/>
      <c r="D72" s="1"/>
      <c r="E72" s="1"/>
      <c r="F72" s="12"/>
      <c r="G72" s="12"/>
      <c r="H72" s="2">
        <f t="shared" si="4"/>
        <v>47.289999999999964</v>
      </c>
      <c r="I72" s="2"/>
      <c r="J72" s="1"/>
      <c r="K72" s="1"/>
      <c r="L72" s="1"/>
      <c r="M72" s="2"/>
      <c r="N72" s="2"/>
      <c r="O72" s="2"/>
      <c r="P72" s="2">
        <f t="shared" ref="P72:P80" si="5">I72+M72-N72</f>
        <v>0</v>
      </c>
      <c r="Q72" s="6">
        <f t="shared" si="3"/>
        <v>0</v>
      </c>
    </row>
    <row r="73" spans="1:17" x14ac:dyDescent="0.25">
      <c r="A73" s="11"/>
      <c r="B73" s="33"/>
      <c r="C73" s="1"/>
      <c r="D73" s="1"/>
      <c r="E73" s="1"/>
      <c r="F73" s="12"/>
      <c r="G73" s="12"/>
      <c r="H73" s="2">
        <f t="shared" si="4"/>
        <v>47.289999999999964</v>
      </c>
      <c r="I73" s="2"/>
      <c r="J73" s="1"/>
      <c r="K73" s="1"/>
      <c r="L73" s="1"/>
      <c r="M73" s="2"/>
      <c r="N73" s="2"/>
      <c r="O73" s="2"/>
      <c r="P73" s="2">
        <f t="shared" si="5"/>
        <v>0</v>
      </c>
      <c r="Q73" s="6">
        <f t="shared" si="3"/>
        <v>0</v>
      </c>
    </row>
    <row r="74" spans="1:17" x14ac:dyDescent="0.25">
      <c r="A74" s="11"/>
      <c r="B74" s="33"/>
      <c r="C74" s="1"/>
      <c r="D74" s="1"/>
      <c r="E74" s="1"/>
      <c r="F74" s="12"/>
      <c r="G74" s="12"/>
      <c r="H74" s="2">
        <f t="shared" si="4"/>
        <v>47.289999999999964</v>
      </c>
      <c r="I74" s="2"/>
      <c r="J74" s="1"/>
      <c r="K74" s="1"/>
      <c r="L74" s="1"/>
      <c r="M74" s="2"/>
      <c r="N74" s="2"/>
      <c r="O74" s="2"/>
      <c r="P74" s="2">
        <f t="shared" si="5"/>
        <v>0</v>
      </c>
      <c r="Q74" s="6">
        <f t="shared" si="3"/>
        <v>0</v>
      </c>
    </row>
    <row r="75" spans="1:17" x14ac:dyDescent="0.25">
      <c r="A75" s="11"/>
      <c r="B75" s="33"/>
      <c r="C75" s="1"/>
      <c r="D75" s="1"/>
      <c r="E75" s="1"/>
      <c r="F75" s="12"/>
      <c r="G75" s="12"/>
      <c r="H75" s="2">
        <f t="shared" si="4"/>
        <v>47.289999999999964</v>
      </c>
      <c r="I75" s="2"/>
      <c r="J75" s="1"/>
      <c r="K75" s="1"/>
      <c r="L75" s="1"/>
      <c r="M75" s="2"/>
      <c r="N75" s="2"/>
      <c r="O75" s="2"/>
      <c r="P75" s="2">
        <f t="shared" si="5"/>
        <v>0</v>
      </c>
      <c r="Q75" s="6">
        <f t="shared" si="3"/>
        <v>0</v>
      </c>
    </row>
    <row r="76" spans="1:17" x14ac:dyDescent="0.25">
      <c r="A76" s="11"/>
      <c r="B76" s="33"/>
      <c r="C76" s="1"/>
      <c r="D76" s="1"/>
      <c r="E76" s="1"/>
      <c r="F76" s="12"/>
      <c r="G76" s="12"/>
      <c r="H76" s="2">
        <f t="shared" si="4"/>
        <v>47.289999999999964</v>
      </c>
      <c r="I76" s="2"/>
      <c r="J76" s="1"/>
      <c r="K76" s="1"/>
      <c r="L76" s="1"/>
      <c r="M76" s="2"/>
      <c r="N76" s="2">
        <f>I76-G76</f>
        <v>0</v>
      </c>
      <c r="O76" s="2"/>
      <c r="P76" s="2">
        <f t="shared" si="5"/>
        <v>0</v>
      </c>
      <c r="Q76" s="6">
        <f t="shared" si="3"/>
        <v>0</v>
      </c>
    </row>
    <row r="77" spans="1:17" x14ac:dyDescent="0.25">
      <c r="A77" s="11"/>
      <c r="B77" s="33"/>
      <c r="C77" s="1"/>
      <c r="D77" s="1"/>
      <c r="E77" s="1"/>
      <c r="F77" s="12"/>
      <c r="G77" s="12"/>
      <c r="H77" s="2">
        <f t="shared" si="4"/>
        <v>47.289999999999964</v>
      </c>
      <c r="I77" s="2"/>
      <c r="J77" s="1"/>
      <c r="K77" s="1"/>
      <c r="L77" s="1"/>
      <c r="M77" s="2">
        <f>I77</f>
        <v>0</v>
      </c>
      <c r="N77" s="2">
        <f>I77-G77</f>
        <v>0</v>
      </c>
      <c r="O77" s="2"/>
      <c r="P77" s="2">
        <f t="shared" si="5"/>
        <v>0</v>
      </c>
      <c r="Q77" s="6">
        <f t="shared" si="3"/>
        <v>0</v>
      </c>
    </row>
    <row r="78" spans="1:17" x14ac:dyDescent="0.25">
      <c r="A78" s="11"/>
      <c r="B78" s="33"/>
      <c r="C78" s="1"/>
      <c r="D78" s="1"/>
      <c r="E78" s="1"/>
      <c r="F78" s="12"/>
      <c r="G78" s="12"/>
      <c r="H78" s="2">
        <f t="shared" si="4"/>
        <v>47.289999999999964</v>
      </c>
      <c r="I78" s="2"/>
      <c r="J78" s="1"/>
      <c r="K78" s="1"/>
      <c r="L78" s="1"/>
      <c r="M78" s="2">
        <f>I78</f>
        <v>0</v>
      </c>
      <c r="N78" s="2">
        <f>I78-G78</f>
        <v>0</v>
      </c>
      <c r="O78" s="2"/>
      <c r="P78" s="2">
        <f t="shared" si="5"/>
        <v>0</v>
      </c>
      <c r="Q78" s="6">
        <f t="shared" si="3"/>
        <v>0</v>
      </c>
    </row>
    <row r="79" spans="1:17" x14ac:dyDescent="0.25">
      <c r="A79" s="11"/>
      <c r="B79" s="33"/>
      <c r="C79" s="1"/>
      <c r="D79" s="1"/>
      <c r="E79" s="1"/>
      <c r="F79" s="12"/>
      <c r="G79" s="12"/>
      <c r="H79" s="2">
        <f t="shared" si="4"/>
        <v>47.289999999999964</v>
      </c>
      <c r="I79" s="2"/>
      <c r="J79" s="1"/>
      <c r="K79" s="1"/>
      <c r="L79" s="1"/>
      <c r="M79" s="2">
        <f>I79</f>
        <v>0</v>
      </c>
      <c r="N79" s="2">
        <f>I79-G79</f>
        <v>0</v>
      </c>
      <c r="O79" s="2"/>
      <c r="P79" s="2">
        <f t="shared" si="5"/>
        <v>0</v>
      </c>
      <c r="Q79" s="6">
        <f t="shared" si="3"/>
        <v>0</v>
      </c>
    </row>
    <row r="80" spans="1:17" x14ac:dyDescent="0.25">
      <c r="A80" s="11"/>
      <c r="B80" s="33"/>
      <c r="C80" s="1"/>
      <c r="D80" s="1"/>
      <c r="E80" s="1"/>
      <c r="F80" s="12"/>
      <c r="G80" s="12"/>
      <c r="H80" s="2">
        <f t="shared" si="4"/>
        <v>47.289999999999964</v>
      </c>
      <c r="I80" s="2"/>
      <c r="J80" s="1"/>
      <c r="K80" s="1"/>
      <c r="L80" s="1"/>
      <c r="M80" s="2">
        <f>I80</f>
        <v>0</v>
      </c>
      <c r="N80" s="2">
        <f>I80-G80</f>
        <v>0</v>
      </c>
      <c r="O80" s="2"/>
      <c r="P80" s="2">
        <f t="shared" si="5"/>
        <v>0</v>
      </c>
      <c r="Q80" s="6">
        <f t="shared" si="3"/>
        <v>0</v>
      </c>
    </row>
  </sheetData>
  <autoFilter ref="A4:M80"/>
  <sortState ref="AD4:AI35">
    <sortCondition ref="AI5"/>
  </sortState>
  <dataValidations count="4">
    <dataValidation type="list" allowBlank="1" showInputMessage="1" showErrorMessage="1" sqref="J5:J80">
      <formula1>BANCOS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E5:E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G80"/>
  <sheetViews>
    <sheetView topLeftCell="A40" workbookViewId="0">
      <selection activeCell="Q46" sqref="Q46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1.4257812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4143192117</v>
      </c>
    </row>
    <row r="2" spans="1:33" s="5" customFormat="1" x14ac:dyDescent="0.25">
      <c r="A2" s="4" t="s">
        <v>3</v>
      </c>
      <c r="B2" s="31">
        <v>1484.99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1484.99</v>
      </c>
      <c r="C3" s="6"/>
      <c r="D3" s="6"/>
      <c r="E3" s="6"/>
      <c r="F3" s="3">
        <f>SUM(F5:F80)</f>
        <v>3276</v>
      </c>
      <c r="G3" s="3">
        <f>SUM(G5:G80)</f>
        <v>4714</v>
      </c>
      <c r="H3" s="3">
        <f>B2+F3-G3</f>
        <v>46.989999999999782</v>
      </c>
      <c r="I3" s="19">
        <f>SUM(P5:P80)</f>
        <v>53</v>
      </c>
      <c r="J3" s="45">
        <f>SUM(I5:I80)</f>
        <v>285.5</v>
      </c>
      <c r="K3" s="69">
        <f>SUM(M5:M649)</f>
        <v>4404.5</v>
      </c>
      <c r="L3" s="69">
        <f>SUM(N5:N80)</f>
        <v>77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38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>
        <v>43333</v>
      </c>
      <c r="B5" s="33" t="s">
        <v>61</v>
      </c>
      <c r="C5" s="1" t="s">
        <v>55</v>
      </c>
      <c r="D5" s="1">
        <v>7</v>
      </c>
      <c r="E5" s="1" t="s">
        <v>62</v>
      </c>
      <c r="F5" s="12"/>
      <c r="G5" s="12">
        <v>25</v>
      </c>
      <c r="H5" s="2">
        <f>B2+F5-G5</f>
        <v>1459.99</v>
      </c>
      <c r="I5" s="2"/>
      <c r="J5" s="1"/>
      <c r="K5" s="1"/>
      <c r="L5" s="1"/>
      <c r="M5" s="2">
        <v>25</v>
      </c>
      <c r="N5" s="2"/>
      <c r="O5" s="2">
        <f>I5+M5-N5</f>
        <v>25</v>
      </c>
      <c r="P5" s="45">
        <f>I5+M5+N5-G5</f>
        <v>0</v>
      </c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>
        <v>43334</v>
      </c>
      <c r="B6" s="33" t="s">
        <v>61</v>
      </c>
      <c r="C6" s="1" t="s">
        <v>55</v>
      </c>
      <c r="D6" s="1">
        <v>3</v>
      </c>
      <c r="E6" s="1" t="s">
        <v>53</v>
      </c>
      <c r="F6" s="12"/>
      <c r="G6" s="12">
        <v>91</v>
      </c>
      <c r="H6" s="2">
        <f>H5+F6-G6</f>
        <v>1368.99</v>
      </c>
      <c r="I6" s="2">
        <v>3</v>
      </c>
      <c r="J6" s="1"/>
      <c r="K6" s="1"/>
      <c r="L6" s="1"/>
      <c r="M6" s="2">
        <v>88</v>
      </c>
      <c r="N6" s="2"/>
      <c r="O6" s="2">
        <f>I6+M6-N6</f>
        <v>91</v>
      </c>
      <c r="P6" s="45">
        <f t="shared" ref="P6:P69" si="0">I6+M6+N6-G6</f>
        <v>0</v>
      </c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26">
        <v>43335</v>
      </c>
      <c r="B7" s="34" t="s">
        <v>61</v>
      </c>
      <c r="C7" s="27" t="s">
        <v>55</v>
      </c>
      <c r="D7" s="27">
        <v>2</v>
      </c>
      <c r="E7" s="27" t="s">
        <v>72</v>
      </c>
      <c r="F7" s="28"/>
      <c r="G7" s="28">
        <v>137</v>
      </c>
      <c r="H7" s="29">
        <f t="shared" ref="H7:H70" si="1">H6+F7-G7</f>
        <v>1231.99</v>
      </c>
      <c r="I7" s="29">
        <v>4</v>
      </c>
      <c r="J7" s="27"/>
      <c r="K7" s="27"/>
      <c r="L7" s="27"/>
      <c r="M7" s="29">
        <v>133</v>
      </c>
      <c r="N7" s="29"/>
      <c r="O7" s="2">
        <f>I7+M7-N7</f>
        <v>137</v>
      </c>
      <c r="P7" s="45">
        <f t="shared" si="0"/>
        <v>0</v>
      </c>
      <c r="AE7" s="30" t="s">
        <v>16</v>
      </c>
      <c r="AG7" s="30" t="s">
        <v>14</v>
      </c>
    </row>
    <row r="8" spans="1:33" x14ac:dyDescent="0.25">
      <c r="A8" s="11">
        <v>43335</v>
      </c>
      <c r="B8" s="33" t="s">
        <v>54</v>
      </c>
      <c r="C8" s="1" t="s">
        <v>55</v>
      </c>
      <c r="D8" s="1">
        <v>9</v>
      </c>
      <c r="E8" s="1" t="s">
        <v>78</v>
      </c>
      <c r="F8" s="12"/>
      <c r="G8" s="12">
        <v>22</v>
      </c>
      <c r="H8" s="2">
        <f t="shared" si="1"/>
        <v>1209.99</v>
      </c>
      <c r="I8" s="2">
        <v>4</v>
      </c>
      <c r="J8" s="1"/>
      <c r="K8" s="1"/>
      <c r="L8" s="1"/>
      <c r="M8" s="2">
        <v>16</v>
      </c>
      <c r="N8" s="2"/>
      <c r="O8" s="2">
        <f t="shared" ref="O8:O71" si="2">I8+M8-N8</f>
        <v>20</v>
      </c>
      <c r="P8" s="45">
        <f t="shared" si="0"/>
        <v>-2</v>
      </c>
      <c r="AG8" s="10" t="s">
        <v>17</v>
      </c>
    </row>
    <row r="9" spans="1:33" x14ac:dyDescent="0.25">
      <c r="A9" s="11">
        <v>43336</v>
      </c>
      <c r="B9" s="33" t="s">
        <v>61</v>
      </c>
      <c r="C9" s="1" t="s">
        <v>55</v>
      </c>
      <c r="D9" s="1">
        <v>5</v>
      </c>
      <c r="E9" s="1" t="s">
        <v>82</v>
      </c>
      <c r="F9" s="12"/>
      <c r="G9" s="12">
        <v>7</v>
      </c>
      <c r="H9" s="2">
        <f t="shared" si="1"/>
        <v>1202.99</v>
      </c>
      <c r="I9" s="2">
        <v>2</v>
      </c>
      <c r="J9" s="1"/>
      <c r="K9" s="1"/>
      <c r="L9" s="1"/>
      <c r="M9" s="2">
        <v>17</v>
      </c>
      <c r="N9" s="2"/>
      <c r="O9" s="2">
        <f t="shared" si="2"/>
        <v>19</v>
      </c>
      <c r="P9" s="45">
        <f t="shared" si="0"/>
        <v>12</v>
      </c>
    </row>
    <row r="10" spans="1:33" x14ac:dyDescent="0.25">
      <c r="A10" s="11">
        <v>43337</v>
      </c>
      <c r="B10" s="33" t="s">
        <v>61</v>
      </c>
      <c r="C10" s="1" t="s">
        <v>55</v>
      </c>
      <c r="D10" s="1">
        <v>1</v>
      </c>
      <c r="E10" s="1" t="s">
        <v>85</v>
      </c>
      <c r="F10" s="12"/>
      <c r="G10" s="12">
        <v>279</v>
      </c>
      <c r="H10" s="2">
        <f t="shared" si="1"/>
        <v>923.99</v>
      </c>
      <c r="I10" s="2">
        <v>7</v>
      </c>
      <c r="J10" s="1"/>
      <c r="K10" s="1"/>
      <c r="L10" s="1"/>
      <c r="M10" s="2">
        <v>238</v>
      </c>
      <c r="N10" s="2">
        <v>47</v>
      </c>
      <c r="O10" s="2">
        <f t="shared" si="2"/>
        <v>198</v>
      </c>
      <c r="P10" s="45">
        <f t="shared" si="0"/>
        <v>13</v>
      </c>
    </row>
    <row r="11" spans="1:33" x14ac:dyDescent="0.25">
      <c r="A11" s="11">
        <v>43337</v>
      </c>
      <c r="B11" s="33" t="s">
        <v>54</v>
      </c>
      <c r="C11" s="1" t="s">
        <v>55</v>
      </c>
      <c r="D11" s="1">
        <v>8</v>
      </c>
      <c r="E11" s="1" t="s">
        <v>59</v>
      </c>
      <c r="F11" s="12"/>
      <c r="G11" s="12">
        <v>47</v>
      </c>
      <c r="H11" s="2">
        <f>H10+F11-G11</f>
        <v>876.99</v>
      </c>
      <c r="I11" s="2"/>
      <c r="J11" s="1"/>
      <c r="K11" s="1"/>
      <c r="L11" s="1"/>
      <c r="M11" s="2">
        <v>52</v>
      </c>
      <c r="N11" s="2"/>
      <c r="O11" s="2">
        <f t="shared" si="2"/>
        <v>52</v>
      </c>
      <c r="P11" s="45">
        <f t="shared" si="0"/>
        <v>5</v>
      </c>
    </row>
    <row r="12" spans="1:33" x14ac:dyDescent="0.25">
      <c r="A12" s="11">
        <v>43338</v>
      </c>
      <c r="B12" s="33" t="s">
        <v>54</v>
      </c>
      <c r="C12" s="1" t="s">
        <v>55</v>
      </c>
      <c r="D12" s="1">
        <v>7</v>
      </c>
      <c r="E12" s="1" t="s">
        <v>59</v>
      </c>
      <c r="F12" s="12"/>
      <c r="G12" s="12">
        <v>180</v>
      </c>
      <c r="H12" s="2">
        <f t="shared" si="1"/>
        <v>696.99</v>
      </c>
      <c r="I12" s="2">
        <v>7</v>
      </c>
      <c r="J12" s="1"/>
      <c r="K12" s="1"/>
      <c r="L12" s="1"/>
      <c r="M12" s="2">
        <v>173</v>
      </c>
      <c r="N12" s="2"/>
      <c r="O12" s="2">
        <f t="shared" si="2"/>
        <v>180</v>
      </c>
      <c r="P12" s="45">
        <f t="shared" si="0"/>
        <v>0</v>
      </c>
    </row>
    <row r="13" spans="1:33" x14ac:dyDescent="0.25">
      <c r="A13" s="11">
        <v>43339</v>
      </c>
      <c r="B13" s="33" t="s">
        <v>54</v>
      </c>
      <c r="C13" s="1" t="s">
        <v>55</v>
      </c>
      <c r="D13" s="1">
        <v>7</v>
      </c>
      <c r="E13" s="1" t="s">
        <v>83</v>
      </c>
      <c r="F13" s="12"/>
      <c r="G13" s="12">
        <v>168</v>
      </c>
      <c r="H13" s="2">
        <f t="shared" si="1"/>
        <v>528.99</v>
      </c>
      <c r="I13" s="2">
        <v>4</v>
      </c>
      <c r="J13" s="1"/>
      <c r="K13" s="1"/>
      <c r="L13" s="1"/>
      <c r="M13" s="2">
        <v>174</v>
      </c>
      <c r="N13" s="2"/>
      <c r="O13" s="2">
        <f t="shared" si="2"/>
        <v>178</v>
      </c>
      <c r="P13" s="45">
        <f t="shared" si="0"/>
        <v>10</v>
      </c>
    </row>
    <row r="14" spans="1:33" x14ac:dyDescent="0.25">
      <c r="A14" s="11">
        <v>43340</v>
      </c>
      <c r="B14" s="33"/>
      <c r="C14" s="1" t="s">
        <v>92</v>
      </c>
      <c r="D14" s="1"/>
      <c r="E14" s="1"/>
      <c r="F14" s="12">
        <v>856</v>
      </c>
      <c r="G14" s="12">
        <v>80</v>
      </c>
      <c r="H14" s="2">
        <f t="shared" si="1"/>
        <v>1304.99</v>
      </c>
      <c r="I14" s="2">
        <v>1.5</v>
      </c>
      <c r="J14" s="1"/>
      <c r="K14" s="1"/>
      <c r="L14" s="1"/>
      <c r="M14" s="2">
        <v>81.5</v>
      </c>
      <c r="N14" s="2"/>
      <c r="O14" s="2">
        <f t="shared" si="2"/>
        <v>83</v>
      </c>
      <c r="P14" s="45">
        <f t="shared" si="0"/>
        <v>3</v>
      </c>
    </row>
    <row r="15" spans="1:33" x14ac:dyDescent="0.25">
      <c r="A15" s="11">
        <v>43342</v>
      </c>
      <c r="B15" s="33" t="s">
        <v>61</v>
      </c>
      <c r="C15" s="1" t="s">
        <v>55</v>
      </c>
      <c r="D15" s="1">
        <v>4</v>
      </c>
      <c r="E15" s="1" t="s">
        <v>72</v>
      </c>
      <c r="F15" s="12"/>
      <c r="G15" s="12">
        <v>77</v>
      </c>
      <c r="H15" s="2">
        <f t="shared" si="1"/>
        <v>1227.99</v>
      </c>
      <c r="I15" s="2">
        <v>4</v>
      </c>
      <c r="J15" s="1"/>
      <c r="K15" s="1"/>
      <c r="L15" s="1"/>
      <c r="M15" s="2">
        <v>77</v>
      </c>
      <c r="N15" s="2"/>
      <c r="O15" s="2">
        <f t="shared" si="2"/>
        <v>81</v>
      </c>
      <c r="P15" s="45">
        <f t="shared" si="0"/>
        <v>4</v>
      </c>
    </row>
    <row r="16" spans="1:33" x14ac:dyDescent="0.25">
      <c r="A16" s="11">
        <v>43343</v>
      </c>
      <c r="B16" s="33" t="s">
        <v>61</v>
      </c>
      <c r="C16" s="1" t="s">
        <v>55</v>
      </c>
      <c r="D16" s="1">
        <v>1</v>
      </c>
      <c r="E16" s="1" t="s">
        <v>103</v>
      </c>
      <c r="F16" s="12"/>
      <c r="G16" s="12">
        <v>203</v>
      </c>
      <c r="H16" s="2">
        <f t="shared" si="1"/>
        <v>1024.99</v>
      </c>
      <c r="I16" s="2">
        <v>17</v>
      </c>
      <c r="J16" s="1"/>
      <c r="K16" s="1"/>
      <c r="L16" s="1"/>
      <c r="M16" s="2">
        <v>186</v>
      </c>
      <c r="N16" s="2"/>
      <c r="O16" s="2">
        <f t="shared" si="2"/>
        <v>203</v>
      </c>
      <c r="P16" s="45">
        <f t="shared" si="0"/>
        <v>0</v>
      </c>
    </row>
    <row r="17" spans="1:33" x14ac:dyDescent="0.25">
      <c r="A17" s="11">
        <v>43343</v>
      </c>
      <c r="B17" s="33" t="s">
        <v>54</v>
      </c>
      <c r="C17" s="1" t="s">
        <v>55</v>
      </c>
      <c r="D17" s="1">
        <v>7</v>
      </c>
      <c r="E17" s="1" t="s">
        <v>56</v>
      </c>
      <c r="F17" s="12"/>
      <c r="G17" s="12">
        <v>196</v>
      </c>
      <c r="H17" s="2">
        <f t="shared" si="1"/>
        <v>828.99</v>
      </c>
      <c r="I17" s="2">
        <v>14</v>
      </c>
      <c r="J17" s="1"/>
      <c r="K17" s="1"/>
      <c r="L17" s="1"/>
      <c r="M17" s="2">
        <v>182</v>
      </c>
      <c r="N17" s="2"/>
      <c r="O17" s="2">
        <f t="shared" si="2"/>
        <v>196</v>
      </c>
      <c r="P17" s="45">
        <f t="shared" si="0"/>
        <v>0</v>
      </c>
    </row>
    <row r="18" spans="1:33" x14ac:dyDescent="0.25">
      <c r="A18" s="11">
        <v>43344</v>
      </c>
      <c r="B18" s="33" t="s">
        <v>54</v>
      </c>
      <c r="C18" s="1" t="s">
        <v>55</v>
      </c>
      <c r="D18" s="1">
        <v>1</v>
      </c>
      <c r="E18" s="1" t="s">
        <v>102</v>
      </c>
      <c r="F18" s="12"/>
      <c r="G18" s="12">
        <v>224</v>
      </c>
      <c r="H18" s="2">
        <f t="shared" si="1"/>
        <v>604.99</v>
      </c>
      <c r="I18" s="2">
        <v>5</v>
      </c>
      <c r="J18" s="1"/>
      <c r="K18" s="1"/>
      <c r="L18" s="1"/>
      <c r="M18" s="2">
        <v>219</v>
      </c>
      <c r="N18" s="2"/>
      <c r="O18" s="2">
        <f t="shared" si="2"/>
        <v>224</v>
      </c>
      <c r="P18" s="45">
        <f t="shared" si="0"/>
        <v>0</v>
      </c>
    </row>
    <row r="19" spans="1:33" x14ac:dyDescent="0.25">
      <c r="A19" s="11">
        <v>43345</v>
      </c>
      <c r="B19" s="33" t="s">
        <v>61</v>
      </c>
      <c r="C19" s="1" t="s">
        <v>55</v>
      </c>
      <c r="D19" s="1">
        <v>3</v>
      </c>
      <c r="E19" s="1" t="s">
        <v>89</v>
      </c>
      <c r="F19" s="12"/>
      <c r="G19" s="12">
        <v>34</v>
      </c>
      <c r="H19" s="2">
        <f t="shared" si="1"/>
        <v>570.99</v>
      </c>
      <c r="I19" s="2">
        <v>2</v>
      </c>
      <c r="J19" s="1"/>
      <c r="K19" s="1"/>
      <c r="L19" s="1"/>
      <c r="M19" s="2">
        <v>32</v>
      </c>
      <c r="N19" s="2"/>
      <c r="O19" s="2">
        <f t="shared" si="2"/>
        <v>34</v>
      </c>
      <c r="P19" s="45">
        <f t="shared" si="0"/>
        <v>0</v>
      </c>
    </row>
    <row r="20" spans="1:33" x14ac:dyDescent="0.25">
      <c r="A20" s="11">
        <v>43345</v>
      </c>
      <c r="B20" s="33" t="s">
        <v>54</v>
      </c>
      <c r="C20" s="1" t="s">
        <v>55</v>
      </c>
      <c r="D20" s="1">
        <v>3</v>
      </c>
      <c r="E20" s="1" t="s">
        <v>110</v>
      </c>
      <c r="F20" s="12"/>
      <c r="G20" s="12">
        <v>58</v>
      </c>
      <c r="H20" s="2">
        <f t="shared" si="1"/>
        <v>512.99</v>
      </c>
      <c r="I20" s="2"/>
      <c r="J20" s="1"/>
      <c r="K20" s="1"/>
      <c r="L20" s="1"/>
      <c r="M20" s="2">
        <v>58</v>
      </c>
      <c r="N20" s="2"/>
      <c r="O20" s="2">
        <f t="shared" si="2"/>
        <v>58</v>
      </c>
      <c r="P20" s="45">
        <f t="shared" si="0"/>
        <v>0</v>
      </c>
    </row>
    <row r="21" spans="1:33" x14ac:dyDescent="0.25">
      <c r="A21" s="11">
        <v>43346</v>
      </c>
      <c r="B21" s="33" t="s">
        <v>54</v>
      </c>
      <c r="C21" s="1" t="s">
        <v>55</v>
      </c>
      <c r="D21" s="1">
        <v>9</v>
      </c>
      <c r="E21" s="1" t="s">
        <v>83</v>
      </c>
      <c r="F21" s="12"/>
      <c r="G21" s="12">
        <v>57</v>
      </c>
      <c r="H21" s="2">
        <f t="shared" si="1"/>
        <v>455.99</v>
      </c>
      <c r="I21" s="2">
        <v>10</v>
      </c>
      <c r="J21" s="1"/>
      <c r="K21" s="1"/>
      <c r="L21" s="1"/>
      <c r="M21" s="2">
        <v>47</v>
      </c>
      <c r="N21" s="2"/>
      <c r="O21" s="2">
        <f t="shared" si="2"/>
        <v>57</v>
      </c>
      <c r="P21" s="45">
        <f t="shared" si="0"/>
        <v>0</v>
      </c>
    </row>
    <row r="22" spans="1:33" x14ac:dyDescent="0.25">
      <c r="A22" s="11">
        <v>43317</v>
      </c>
      <c r="B22" s="33"/>
      <c r="C22" s="1" t="s">
        <v>92</v>
      </c>
      <c r="D22" s="1"/>
      <c r="E22" s="1"/>
      <c r="F22" s="12">
        <v>1550</v>
      </c>
      <c r="G22" s="12"/>
      <c r="H22" s="2">
        <f t="shared" si="1"/>
        <v>2005.99</v>
      </c>
      <c r="I22" s="2"/>
      <c r="J22" s="1"/>
      <c r="K22" s="1"/>
      <c r="L22" s="1"/>
      <c r="M22" s="2"/>
      <c r="N22" s="2"/>
      <c r="O22" s="2">
        <f t="shared" si="2"/>
        <v>0</v>
      </c>
      <c r="P22" s="45">
        <f t="shared" si="0"/>
        <v>0</v>
      </c>
    </row>
    <row r="23" spans="1:33" x14ac:dyDescent="0.25">
      <c r="A23" s="11">
        <v>43317</v>
      </c>
      <c r="B23" s="33" t="s">
        <v>61</v>
      </c>
      <c r="C23" s="1" t="s">
        <v>55</v>
      </c>
      <c r="D23" s="1">
        <v>1</v>
      </c>
      <c r="E23" s="1" t="s">
        <v>113</v>
      </c>
      <c r="F23" s="12"/>
      <c r="G23" s="12">
        <v>164</v>
      </c>
      <c r="H23" s="2">
        <f t="shared" si="1"/>
        <v>1841.99</v>
      </c>
      <c r="I23" s="2">
        <v>2</v>
      </c>
      <c r="J23" s="1"/>
      <c r="K23" s="1"/>
      <c r="L23" s="1"/>
      <c r="M23" s="2">
        <v>162</v>
      </c>
      <c r="N23" s="2"/>
      <c r="O23" s="2">
        <f t="shared" si="2"/>
        <v>164</v>
      </c>
      <c r="P23" s="45">
        <f t="shared" si="0"/>
        <v>0</v>
      </c>
    </row>
    <row r="24" spans="1:33" x14ac:dyDescent="0.25">
      <c r="A24" s="11">
        <v>43349</v>
      </c>
      <c r="B24" s="33" t="s">
        <v>61</v>
      </c>
      <c r="C24" s="1" t="s">
        <v>55</v>
      </c>
      <c r="D24" s="1">
        <v>7</v>
      </c>
      <c r="E24" s="1" t="s">
        <v>51</v>
      </c>
      <c r="F24" s="12"/>
      <c r="G24" s="12">
        <v>95</v>
      </c>
      <c r="H24" s="2">
        <f t="shared" si="1"/>
        <v>1746.99</v>
      </c>
      <c r="I24" s="2">
        <v>2</v>
      </c>
      <c r="J24" s="1"/>
      <c r="K24" s="1"/>
      <c r="L24" s="1"/>
      <c r="M24" s="2">
        <v>96</v>
      </c>
      <c r="N24" s="2"/>
      <c r="O24" s="2">
        <f t="shared" si="2"/>
        <v>98</v>
      </c>
      <c r="P24" s="45">
        <f t="shared" si="0"/>
        <v>3</v>
      </c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>
        <v>43349</v>
      </c>
      <c r="B25" s="33" t="s">
        <v>54</v>
      </c>
      <c r="C25" s="1" t="s">
        <v>55</v>
      </c>
      <c r="D25" s="1">
        <v>8</v>
      </c>
      <c r="E25" s="1" t="s">
        <v>102</v>
      </c>
      <c r="F25" s="12"/>
      <c r="G25" s="12">
        <v>39</v>
      </c>
      <c r="H25" s="2">
        <f t="shared" si="1"/>
        <v>1707.99</v>
      </c>
      <c r="I25" s="2">
        <v>11</v>
      </c>
      <c r="J25" s="1"/>
      <c r="K25" s="1"/>
      <c r="L25" s="1"/>
      <c r="M25" s="2">
        <v>28</v>
      </c>
      <c r="N25" s="2"/>
      <c r="O25" s="2">
        <f t="shared" si="2"/>
        <v>39</v>
      </c>
      <c r="P25" s="45">
        <f t="shared" si="0"/>
        <v>0</v>
      </c>
    </row>
    <row r="26" spans="1:33" x14ac:dyDescent="0.25">
      <c r="A26" s="11">
        <v>43350</v>
      </c>
      <c r="B26" s="33" t="s">
        <v>54</v>
      </c>
      <c r="C26" s="1" t="s">
        <v>55</v>
      </c>
      <c r="D26" s="1">
        <v>7</v>
      </c>
      <c r="E26" s="1" t="s">
        <v>83</v>
      </c>
      <c r="F26" s="12"/>
      <c r="G26" s="12">
        <v>130</v>
      </c>
      <c r="H26" s="2">
        <f t="shared" si="1"/>
        <v>1577.99</v>
      </c>
      <c r="I26" s="2">
        <v>10</v>
      </c>
      <c r="J26" s="1"/>
      <c r="K26" s="1"/>
      <c r="L26" s="1"/>
      <c r="M26" s="2">
        <v>120</v>
      </c>
      <c r="N26" s="2"/>
      <c r="O26" s="2">
        <f t="shared" si="2"/>
        <v>130</v>
      </c>
      <c r="P26" s="45">
        <f t="shared" si="0"/>
        <v>0</v>
      </c>
    </row>
    <row r="27" spans="1:33" x14ac:dyDescent="0.25">
      <c r="A27" s="11">
        <v>43351</v>
      </c>
      <c r="B27" s="33" t="s">
        <v>61</v>
      </c>
      <c r="C27" s="1" t="s">
        <v>55</v>
      </c>
      <c r="D27" s="1"/>
      <c r="E27" s="1" t="s">
        <v>56</v>
      </c>
      <c r="F27" s="12"/>
      <c r="G27" s="12">
        <v>94</v>
      </c>
      <c r="H27" s="2">
        <f t="shared" si="1"/>
        <v>1483.99</v>
      </c>
      <c r="I27" s="2">
        <v>15</v>
      </c>
      <c r="J27" s="1"/>
      <c r="K27" s="1"/>
      <c r="L27" s="1"/>
      <c r="M27" s="2">
        <v>81</v>
      </c>
      <c r="N27" s="2"/>
      <c r="O27" s="2">
        <f t="shared" si="2"/>
        <v>96</v>
      </c>
      <c r="P27" s="45">
        <f t="shared" si="0"/>
        <v>2</v>
      </c>
    </row>
    <row r="28" spans="1:33" x14ac:dyDescent="0.25">
      <c r="A28" s="11">
        <v>43352</v>
      </c>
      <c r="B28" s="33" t="s">
        <v>54</v>
      </c>
      <c r="C28" s="1" t="s">
        <v>55</v>
      </c>
      <c r="D28" s="1">
        <v>1</v>
      </c>
      <c r="E28" s="1" t="s">
        <v>56</v>
      </c>
      <c r="F28" s="12"/>
      <c r="G28" s="12">
        <v>143</v>
      </c>
      <c r="H28" s="2">
        <f t="shared" si="1"/>
        <v>1340.99</v>
      </c>
      <c r="I28" s="2">
        <v>5</v>
      </c>
      <c r="J28" s="1"/>
      <c r="K28" s="1"/>
      <c r="L28" s="1"/>
      <c r="M28" s="2">
        <v>138</v>
      </c>
      <c r="N28" s="2"/>
      <c r="O28" s="2">
        <f t="shared" si="2"/>
        <v>143</v>
      </c>
      <c r="P28" s="45">
        <f t="shared" si="0"/>
        <v>0</v>
      </c>
    </row>
    <row r="29" spans="1:33" x14ac:dyDescent="0.25">
      <c r="A29" s="11">
        <v>43353</v>
      </c>
      <c r="B29" s="33" t="s">
        <v>54</v>
      </c>
      <c r="C29" s="1" t="s">
        <v>55</v>
      </c>
      <c r="D29" s="1">
        <v>8</v>
      </c>
      <c r="E29" s="1" t="s">
        <v>56</v>
      </c>
      <c r="F29" s="12"/>
      <c r="G29" s="12">
        <v>84</v>
      </c>
      <c r="H29" s="2">
        <f t="shared" si="1"/>
        <v>1256.99</v>
      </c>
      <c r="I29" s="2">
        <v>15</v>
      </c>
      <c r="J29" s="1"/>
      <c r="K29" s="1"/>
      <c r="L29" s="1"/>
      <c r="M29" s="2">
        <v>69</v>
      </c>
      <c r="N29" s="2"/>
      <c r="O29" s="2">
        <f t="shared" si="2"/>
        <v>84</v>
      </c>
      <c r="P29" s="45">
        <f t="shared" si="0"/>
        <v>0</v>
      </c>
    </row>
    <row r="30" spans="1:33" x14ac:dyDescent="0.25">
      <c r="A30" s="11">
        <v>43355</v>
      </c>
      <c r="B30" s="33" t="s">
        <v>61</v>
      </c>
      <c r="C30" s="1" t="s">
        <v>55</v>
      </c>
      <c r="D30" s="1">
        <v>5</v>
      </c>
      <c r="E30" s="1" t="s">
        <v>125</v>
      </c>
      <c r="F30" s="12"/>
      <c r="G30" s="12">
        <v>6</v>
      </c>
      <c r="H30" s="2">
        <f t="shared" si="1"/>
        <v>1250.99</v>
      </c>
      <c r="I30" s="2">
        <v>2</v>
      </c>
      <c r="J30" s="1"/>
      <c r="K30" s="1"/>
      <c r="L30" s="1"/>
      <c r="M30" s="2">
        <v>4</v>
      </c>
      <c r="N30" s="2"/>
      <c r="O30" s="2">
        <f t="shared" si="2"/>
        <v>6</v>
      </c>
      <c r="P30" s="45">
        <f t="shared" si="0"/>
        <v>0</v>
      </c>
    </row>
    <row r="31" spans="1:33" x14ac:dyDescent="0.25">
      <c r="A31" s="11">
        <v>43355</v>
      </c>
      <c r="B31" s="33" t="s">
        <v>54</v>
      </c>
      <c r="C31" s="1" t="s">
        <v>55</v>
      </c>
      <c r="D31" s="1">
        <v>3</v>
      </c>
      <c r="E31" s="1" t="s">
        <v>130</v>
      </c>
      <c r="F31" s="12"/>
      <c r="G31" s="12">
        <v>21</v>
      </c>
      <c r="H31" s="2">
        <f t="shared" si="1"/>
        <v>1229.99</v>
      </c>
      <c r="I31" s="2"/>
      <c r="J31" s="1"/>
      <c r="K31" s="1"/>
      <c r="L31" s="1"/>
      <c r="M31" s="2">
        <v>21</v>
      </c>
      <c r="N31" s="2"/>
      <c r="O31" s="2">
        <f t="shared" si="2"/>
        <v>21</v>
      </c>
      <c r="P31" s="45">
        <f t="shared" si="0"/>
        <v>0</v>
      </c>
      <c r="AD31" s="10" t="s">
        <v>4</v>
      </c>
    </row>
    <row r="32" spans="1:33" x14ac:dyDescent="0.25">
      <c r="A32" s="11">
        <v>43357</v>
      </c>
      <c r="B32" s="33" t="s">
        <v>61</v>
      </c>
      <c r="C32" s="1" t="s">
        <v>55</v>
      </c>
      <c r="D32" s="1">
        <v>1</v>
      </c>
      <c r="E32" s="1" t="s">
        <v>133</v>
      </c>
      <c r="F32" s="12"/>
      <c r="G32" s="12">
        <v>178</v>
      </c>
      <c r="H32" s="2">
        <f t="shared" si="1"/>
        <v>1051.99</v>
      </c>
      <c r="I32" s="2">
        <v>6</v>
      </c>
      <c r="J32" s="1"/>
      <c r="K32" s="1"/>
      <c r="L32" s="1"/>
      <c r="M32" s="2">
        <v>172</v>
      </c>
      <c r="N32" s="2"/>
      <c r="O32" s="2">
        <f t="shared" si="2"/>
        <v>178</v>
      </c>
      <c r="P32" s="45">
        <f t="shared" si="0"/>
        <v>0</v>
      </c>
    </row>
    <row r="33" spans="1:16" x14ac:dyDescent="0.25">
      <c r="A33" s="11">
        <v>43357</v>
      </c>
      <c r="B33" s="33" t="s">
        <v>54</v>
      </c>
      <c r="C33" s="1" t="s">
        <v>55</v>
      </c>
      <c r="D33" s="1">
        <v>7</v>
      </c>
      <c r="E33" s="1" t="s">
        <v>75</v>
      </c>
      <c r="F33" s="12"/>
      <c r="G33" s="12">
        <v>216</v>
      </c>
      <c r="H33" s="2">
        <f t="shared" si="1"/>
        <v>835.99</v>
      </c>
      <c r="I33" s="2"/>
      <c r="J33" s="1"/>
      <c r="K33" s="1"/>
      <c r="L33" s="1"/>
      <c r="M33" s="2">
        <v>196</v>
      </c>
      <c r="N33" s="2">
        <v>20</v>
      </c>
      <c r="O33" s="2">
        <f t="shared" si="2"/>
        <v>176</v>
      </c>
      <c r="P33" s="45">
        <f t="shared" si="0"/>
        <v>0</v>
      </c>
    </row>
    <row r="34" spans="1:16" x14ac:dyDescent="0.25">
      <c r="A34" s="11">
        <v>43358</v>
      </c>
      <c r="B34" s="33" t="s">
        <v>61</v>
      </c>
      <c r="C34" s="1" t="s">
        <v>55</v>
      </c>
      <c r="D34" s="1">
        <v>5</v>
      </c>
      <c r="E34" s="1" t="s">
        <v>134</v>
      </c>
      <c r="F34" s="12"/>
      <c r="G34" s="12">
        <v>20</v>
      </c>
      <c r="H34" s="2">
        <f t="shared" si="1"/>
        <v>815.99</v>
      </c>
      <c r="I34" s="2"/>
      <c r="J34" s="1"/>
      <c r="K34" s="1"/>
      <c r="L34" s="1"/>
      <c r="M34" s="2">
        <v>20</v>
      </c>
      <c r="N34" s="2"/>
      <c r="O34" s="2">
        <f t="shared" si="2"/>
        <v>20</v>
      </c>
      <c r="P34" s="45">
        <f t="shared" si="0"/>
        <v>0</v>
      </c>
    </row>
    <row r="35" spans="1:16" x14ac:dyDescent="0.25">
      <c r="A35" s="11">
        <v>43358</v>
      </c>
      <c r="B35" s="33" t="s">
        <v>54</v>
      </c>
      <c r="C35" s="1" t="s">
        <v>55</v>
      </c>
      <c r="D35" s="1">
        <v>9</v>
      </c>
      <c r="E35" s="1" t="s">
        <v>56</v>
      </c>
      <c r="F35" s="12"/>
      <c r="G35" s="12">
        <v>8</v>
      </c>
      <c r="H35" s="2">
        <f t="shared" si="1"/>
        <v>807.99</v>
      </c>
      <c r="I35" s="2">
        <v>3</v>
      </c>
      <c r="J35" s="1"/>
      <c r="K35" s="1"/>
      <c r="L35" s="1"/>
      <c r="M35" s="2">
        <v>5</v>
      </c>
      <c r="N35" s="2"/>
      <c r="O35" s="2">
        <f t="shared" si="2"/>
        <v>8</v>
      </c>
      <c r="P35" s="45">
        <f t="shared" si="0"/>
        <v>0</v>
      </c>
    </row>
    <row r="36" spans="1:16" x14ac:dyDescent="0.25">
      <c r="A36" s="11">
        <v>43359</v>
      </c>
      <c r="B36" s="33" t="s">
        <v>54</v>
      </c>
      <c r="C36" s="1" t="s">
        <v>55</v>
      </c>
      <c r="D36" s="1">
        <v>1</v>
      </c>
      <c r="E36" s="1" t="s">
        <v>75</v>
      </c>
      <c r="F36" s="12"/>
      <c r="G36" s="12">
        <v>164</v>
      </c>
      <c r="H36" s="2">
        <f t="shared" si="1"/>
        <v>643.99</v>
      </c>
      <c r="I36" s="2">
        <v>2</v>
      </c>
      <c r="J36" s="1"/>
      <c r="K36" s="1"/>
      <c r="L36" s="1"/>
      <c r="M36" s="2">
        <v>162</v>
      </c>
      <c r="N36" s="2"/>
      <c r="O36" s="2">
        <f t="shared" si="2"/>
        <v>164</v>
      </c>
      <c r="P36" s="45">
        <f t="shared" si="0"/>
        <v>0</v>
      </c>
    </row>
    <row r="37" spans="1:16" x14ac:dyDescent="0.25">
      <c r="A37" s="11">
        <v>43361</v>
      </c>
      <c r="B37" s="33" t="s">
        <v>61</v>
      </c>
      <c r="C37" s="1" t="s">
        <v>55</v>
      </c>
      <c r="D37" s="1">
        <v>1</v>
      </c>
      <c r="E37" s="1" t="s">
        <v>51</v>
      </c>
      <c r="F37" s="12"/>
      <c r="G37" s="12">
        <v>387</v>
      </c>
      <c r="H37" s="2">
        <f t="shared" si="1"/>
        <v>256.99</v>
      </c>
      <c r="I37" s="2">
        <v>3</v>
      </c>
      <c r="J37" s="1"/>
      <c r="K37" s="1"/>
      <c r="L37" s="1"/>
      <c r="M37" s="2">
        <v>384</v>
      </c>
      <c r="N37" s="2"/>
      <c r="O37" s="2">
        <f t="shared" si="2"/>
        <v>387</v>
      </c>
      <c r="P37" s="45">
        <f t="shared" si="0"/>
        <v>0</v>
      </c>
    </row>
    <row r="38" spans="1:16" s="30" customFormat="1" x14ac:dyDescent="0.25">
      <c r="A38" s="26">
        <v>43362</v>
      </c>
      <c r="B38" s="34"/>
      <c r="C38" s="27" t="s">
        <v>92</v>
      </c>
      <c r="D38" s="27"/>
      <c r="E38" s="27"/>
      <c r="F38" s="28">
        <v>870</v>
      </c>
      <c r="G38" s="28"/>
      <c r="H38" s="29">
        <f t="shared" si="1"/>
        <v>1126.99</v>
      </c>
      <c r="I38" s="29"/>
      <c r="J38" s="27"/>
      <c r="K38" s="27"/>
      <c r="L38" s="27"/>
      <c r="M38" s="29"/>
      <c r="N38" s="29"/>
      <c r="O38" s="2">
        <f t="shared" si="2"/>
        <v>0</v>
      </c>
      <c r="P38" s="45">
        <f t="shared" si="0"/>
        <v>0</v>
      </c>
    </row>
    <row r="39" spans="1:16" x14ac:dyDescent="0.25">
      <c r="A39" s="11">
        <v>43331</v>
      </c>
      <c r="B39" s="33" t="s">
        <v>61</v>
      </c>
      <c r="C39" s="1" t="s">
        <v>55</v>
      </c>
      <c r="D39" s="1">
        <v>1</v>
      </c>
      <c r="E39" s="1" t="s">
        <v>51</v>
      </c>
      <c r="F39" s="12"/>
      <c r="G39" s="12">
        <v>232</v>
      </c>
      <c r="H39" s="2">
        <f t="shared" si="1"/>
        <v>894.99</v>
      </c>
      <c r="I39" s="2">
        <v>25</v>
      </c>
      <c r="J39" s="1"/>
      <c r="K39" s="1"/>
      <c r="L39" s="1"/>
      <c r="M39" s="2">
        <v>207</v>
      </c>
      <c r="N39" s="2"/>
      <c r="O39" s="2">
        <f t="shared" si="2"/>
        <v>232</v>
      </c>
      <c r="P39" s="45">
        <f t="shared" si="0"/>
        <v>0</v>
      </c>
    </row>
    <row r="40" spans="1:16" x14ac:dyDescent="0.25">
      <c r="A40" s="11">
        <v>43363</v>
      </c>
      <c r="B40" s="33" t="s">
        <v>61</v>
      </c>
      <c r="C40" s="1" t="s">
        <v>55</v>
      </c>
      <c r="D40" s="1">
        <v>3</v>
      </c>
      <c r="E40" s="1" t="s">
        <v>72</v>
      </c>
      <c r="F40" s="12"/>
      <c r="G40" s="12">
        <v>107</v>
      </c>
      <c r="H40" s="2">
        <f t="shared" si="1"/>
        <v>787.99</v>
      </c>
      <c r="I40" s="2">
        <v>2</v>
      </c>
      <c r="J40" s="1"/>
      <c r="K40" s="1"/>
      <c r="L40" s="1"/>
      <c r="M40" s="2">
        <v>108</v>
      </c>
      <c r="N40" s="2"/>
      <c r="O40" s="2">
        <f t="shared" si="2"/>
        <v>110</v>
      </c>
      <c r="P40" s="45">
        <f t="shared" si="0"/>
        <v>3</v>
      </c>
    </row>
    <row r="41" spans="1:16" x14ac:dyDescent="0.25">
      <c r="A41" s="11">
        <v>43364</v>
      </c>
      <c r="B41" s="33" t="s">
        <v>54</v>
      </c>
      <c r="C41" s="1" t="s">
        <v>55</v>
      </c>
      <c r="D41" s="1">
        <v>1</v>
      </c>
      <c r="E41" s="1" t="s">
        <v>83</v>
      </c>
      <c r="F41" s="12"/>
      <c r="G41" s="12">
        <v>192</v>
      </c>
      <c r="H41" s="2">
        <f t="shared" si="1"/>
        <v>595.99</v>
      </c>
      <c r="I41" s="2">
        <v>18</v>
      </c>
      <c r="J41" s="1"/>
      <c r="K41" s="1"/>
      <c r="L41" s="1"/>
      <c r="M41" s="2">
        <v>174</v>
      </c>
      <c r="N41" s="2"/>
      <c r="O41" s="2">
        <f t="shared" si="2"/>
        <v>192</v>
      </c>
      <c r="P41" s="45">
        <f t="shared" si="0"/>
        <v>0</v>
      </c>
    </row>
    <row r="42" spans="1:16" x14ac:dyDescent="0.25">
      <c r="A42" s="11">
        <v>43365</v>
      </c>
      <c r="B42" s="33" t="s">
        <v>54</v>
      </c>
      <c r="C42" s="1" t="s">
        <v>55</v>
      </c>
      <c r="D42" s="1">
        <v>2</v>
      </c>
      <c r="E42" s="1" t="s">
        <v>59</v>
      </c>
      <c r="F42" s="12"/>
      <c r="G42" s="12">
        <v>89</v>
      </c>
      <c r="H42" s="2">
        <f t="shared" si="1"/>
        <v>506.99</v>
      </c>
      <c r="I42" s="2">
        <v>7</v>
      </c>
      <c r="J42" s="1"/>
      <c r="K42" s="1"/>
      <c r="L42" s="1"/>
      <c r="M42" s="2">
        <v>82</v>
      </c>
      <c r="N42" s="2"/>
      <c r="O42" s="2">
        <f t="shared" si="2"/>
        <v>89</v>
      </c>
      <c r="P42" s="45">
        <f t="shared" si="0"/>
        <v>0</v>
      </c>
    </row>
    <row r="43" spans="1:16" x14ac:dyDescent="0.25">
      <c r="A43" s="11">
        <v>43365</v>
      </c>
      <c r="B43" s="33" t="s">
        <v>54</v>
      </c>
      <c r="C43" s="1" t="s">
        <v>55</v>
      </c>
      <c r="D43" s="1">
        <v>1</v>
      </c>
      <c r="E43" s="1" t="s">
        <v>151</v>
      </c>
      <c r="F43" s="12"/>
      <c r="G43" s="12">
        <v>233</v>
      </c>
      <c r="H43" s="2">
        <f t="shared" si="1"/>
        <v>273.99</v>
      </c>
      <c r="I43" s="2">
        <v>10</v>
      </c>
      <c r="J43" s="1"/>
      <c r="K43" s="1"/>
      <c r="L43" s="1"/>
      <c r="M43" s="2">
        <v>213</v>
      </c>
      <c r="N43" s="2">
        <v>10</v>
      </c>
      <c r="O43" s="2">
        <f t="shared" si="2"/>
        <v>213</v>
      </c>
      <c r="P43" s="45">
        <f t="shared" si="0"/>
        <v>0</v>
      </c>
    </row>
    <row r="44" spans="1:16" x14ac:dyDescent="0.25">
      <c r="A44" s="11">
        <v>43366</v>
      </c>
      <c r="B44" s="33" t="s">
        <v>61</v>
      </c>
      <c r="C44" s="1" t="s">
        <v>55</v>
      </c>
      <c r="D44" s="1">
        <v>3</v>
      </c>
      <c r="E44" s="1" t="s">
        <v>103</v>
      </c>
      <c r="F44" s="12"/>
      <c r="G44" s="12">
        <v>16</v>
      </c>
      <c r="H44" s="2">
        <f t="shared" si="1"/>
        <v>257.99</v>
      </c>
      <c r="I44" s="2">
        <v>4</v>
      </c>
      <c r="J44" s="1"/>
      <c r="K44" s="1"/>
      <c r="L44" s="1"/>
      <c r="M44" s="2">
        <v>12</v>
      </c>
      <c r="N44" s="2"/>
      <c r="O44" s="2">
        <f t="shared" si="2"/>
        <v>16</v>
      </c>
      <c r="P44" s="45">
        <f t="shared" si="0"/>
        <v>0</v>
      </c>
    </row>
    <row r="45" spans="1:16" x14ac:dyDescent="0.25">
      <c r="A45" s="11">
        <v>43366</v>
      </c>
      <c r="B45" s="33" t="s">
        <v>54</v>
      </c>
      <c r="C45" s="1" t="s">
        <v>55</v>
      </c>
      <c r="D45" s="1">
        <v>1</v>
      </c>
      <c r="E45" s="1" t="s">
        <v>75</v>
      </c>
      <c r="F45" s="12"/>
      <c r="G45" s="12">
        <v>100</v>
      </c>
      <c r="H45" s="2">
        <f t="shared" si="1"/>
        <v>157.99</v>
      </c>
      <c r="I45" s="2">
        <v>19</v>
      </c>
      <c r="J45" s="1"/>
      <c r="K45" s="1"/>
      <c r="L45" s="1"/>
      <c r="M45" s="2">
        <v>81</v>
      </c>
      <c r="N45" s="2"/>
      <c r="O45" s="2">
        <f t="shared" si="2"/>
        <v>100</v>
      </c>
      <c r="P45" s="45">
        <f t="shared" si="0"/>
        <v>0</v>
      </c>
    </row>
    <row r="46" spans="1:16" x14ac:dyDescent="0.25">
      <c r="A46" s="11">
        <v>43368</v>
      </c>
      <c r="B46" s="33" t="s">
        <v>54</v>
      </c>
      <c r="C46" s="1" t="s">
        <v>55</v>
      </c>
      <c r="D46" s="1">
        <v>2</v>
      </c>
      <c r="E46" s="1" t="s">
        <v>83</v>
      </c>
      <c r="F46" s="12"/>
      <c r="G46" s="12">
        <v>111</v>
      </c>
      <c r="H46" s="2">
        <f t="shared" si="1"/>
        <v>46.990000000000009</v>
      </c>
      <c r="I46" s="2">
        <v>40</v>
      </c>
      <c r="J46" s="1"/>
      <c r="K46" s="1"/>
      <c r="L46" s="1"/>
      <c r="M46" s="2">
        <v>71</v>
      </c>
      <c r="N46" s="2"/>
      <c r="O46" s="2">
        <f t="shared" si="2"/>
        <v>111</v>
      </c>
      <c r="P46" s="45">
        <f t="shared" si="0"/>
        <v>0</v>
      </c>
    </row>
    <row r="47" spans="1:16" x14ac:dyDescent="0.25">
      <c r="A47" s="11"/>
      <c r="B47" s="33"/>
      <c r="C47" s="1"/>
      <c r="D47" s="1"/>
      <c r="E47" s="1"/>
      <c r="F47" s="12"/>
      <c r="G47" s="12"/>
      <c r="H47" s="2">
        <f t="shared" si="1"/>
        <v>46.990000000000009</v>
      </c>
      <c r="I47" s="2"/>
      <c r="J47" s="1"/>
      <c r="K47" s="1"/>
      <c r="L47" s="1"/>
      <c r="M47" s="2"/>
      <c r="N47" s="2"/>
      <c r="O47" s="2">
        <f t="shared" si="2"/>
        <v>0</v>
      </c>
      <c r="P47" s="45">
        <f t="shared" si="0"/>
        <v>0</v>
      </c>
    </row>
    <row r="48" spans="1:16" x14ac:dyDescent="0.25">
      <c r="A48" s="11"/>
      <c r="B48" s="33"/>
      <c r="C48" s="1"/>
      <c r="D48" s="1"/>
      <c r="E48" s="1"/>
      <c r="F48" s="12"/>
      <c r="G48" s="12"/>
      <c r="H48" s="2">
        <f t="shared" si="1"/>
        <v>46.990000000000009</v>
      </c>
      <c r="I48" s="2"/>
      <c r="J48" s="1"/>
      <c r="K48" s="1"/>
      <c r="L48" s="1"/>
      <c r="M48" s="2"/>
      <c r="N48" s="2"/>
      <c r="O48" s="2">
        <f t="shared" si="2"/>
        <v>0</v>
      </c>
      <c r="P48" s="45">
        <f t="shared" si="0"/>
        <v>0</v>
      </c>
    </row>
    <row r="49" spans="1:16" x14ac:dyDescent="0.25">
      <c r="A49" s="11"/>
      <c r="B49" s="33"/>
      <c r="C49" s="1"/>
      <c r="D49" s="1"/>
      <c r="E49" s="1"/>
      <c r="F49" s="12"/>
      <c r="G49" s="12"/>
      <c r="H49" s="2">
        <f t="shared" si="1"/>
        <v>46.990000000000009</v>
      </c>
      <c r="I49" s="2"/>
      <c r="J49" s="1"/>
      <c r="K49" s="1"/>
      <c r="L49" s="1"/>
      <c r="M49" s="2"/>
      <c r="N49" s="2"/>
      <c r="O49" s="2">
        <f t="shared" si="2"/>
        <v>0</v>
      </c>
      <c r="P49" s="45">
        <f t="shared" si="0"/>
        <v>0</v>
      </c>
    </row>
    <row r="50" spans="1:16" x14ac:dyDescent="0.25">
      <c r="A50" s="11"/>
      <c r="B50" s="33"/>
      <c r="C50" s="1"/>
      <c r="D50" s="1"/>
      <c r="E50" s="1"/>
      <c r="F50" s="12"/>
      <c r="G50" s="12"/>
      <c r="H50" s="2">
        <f t="shared" si="1"/>
        <v>46.990000000000009</v>
      </c>
      <c r="I50" s="2"/>
      <c r="J50" s="1"/>
      <c r="K50" s="1"/>
      <c r="L50" s="1"/>
      <c r="M50" s="2"/>
      <c r="N50" s="2"/>
      <c r="O50" s="2">
        <f t="shared" si="2"/>
        <v>0</v>
      </c>
      <c r="P50" s="45">
        <f t="shared" si="0"/>
        <v>0</v>
      </c>
    </row>
    <row r="51" spans="1:16" x14ac:dyDescent="0.25">
      <c r="A51" s="11"/>
      <c r="B51" s="33"/>
      <c r="C51" s="1"/>
      <c r="D51" s="1"/>
      <c r="E51" s="1"/>
      <c r="F51" s="12"/>
      <c r="G51" s="12"/>
      <c r="H51" s="2">
        <f t="shared" si="1"/>
        <v>46.990000000000009</v>
      </c>
      <c r="I51" s="2"/>
      <c r="J51" s="1"/>
      <c r="K51" s="1"/>
      <c r="L51" s="1"/>
      <c r="M51" s="2"/>
      <c r="N51" s="2"/>
      <c r="O51" s="2">
        <f t="shared" si="2"/>
        <v>0</v>
      </c>
      <c r="P51" s="45">
        <f t="shared" si="0"/>
        <v>0</v>
      </c>
    </row>
    <row r="52" spans="1:16" x14ac:dyDescent="0.25">
      <c r="A52" s="11"/>
      <c r="B52" s="33"/>
      <c r="C52" s="1"/>
      <c r="D52" s="1"/>
      <c r="E52" s="1"/>
      <c r="F52" s="12"/>
      <c r="G52" s="12"/>
      <c r="H52" s="2">
        <f t="shared" si="1"/>
        <v>46.990000000000009</v>
      </c>
      <c r="I52" s="2"/>
      <c r="J52" s="1"/>
      <c r="K52" s="1"/>
      <c r="L52" s="1"/>
      <c r="M52" s="2"/>
      <c r="N52" s="2"/>
      <c r="O52" s="2">
        <f t="shared" si="2"/>
        <v>0</v>
      </c>
      <c r="P52" s="45">
        <f t="shared" si="0"/>
        <v>0</v>
      </c>
    </row>
    <row r="53" spans="1:16" x14ac:dyDescent="0.25">
      <c r="A53" s="11"/>
      <c r="B53" s="33"/>
      <c r="C53" s="1"/>
      <c r="D53" s="1"/>
      <c r="E53" s="1"/>
      <c r="F53" s="12"/>
      <c r="G53" s="12"/>
      <c r="H53" s="2">
        <f t="shared" si="1"/>
        <v>46.990000000000009</v>
      </c>
      <c r="I53" s="2"/>
      <c r="J53" s="1"/>
      <c r="K53" s="1"/>
      <c r="L53" s="1"/>
      <c r="M53" s="2"/>
      <c r="N53" s="2"/>
      <c r="O53" s="2">
        <f t="shared" si="2"/>
        <v>0</v>
      </c>
      <c r="P53" s="45">
        <f t="shared" si="0"/>
        <v>0</v>
      </c>
    </row>
    <row r="54" spans="1:16" x14ac:dyDescent="0.25">
      <c r="A54" s="11"/>
      <c r="B54" s="33"/>
      <c r="C54" s="1"/>
      <c r="D54" s="1"/>
      <c r="E54" s="1"/>
      <c r="F54" s="12"/>
      <c r="G54" s="12"/>
      <c r="H54" s="2">
        <f t="shared" si="1"/>
        <v>46.990000000000009</v>
      </c>
      <c r="I54" s="2"/>
      <c r="J54" s="1"/>
      <c r="K54" s="1"/>
      <c r="L54" s="1"/>
      <c r="M54" s="2"/>
      <c r="N54" s="2"/>
      <c r="O54" s="2">
        <f t="shared" si="2"/>
        <v>0</v>
      </c>
      <c r="P54" s="45">
        <f t="shared" si="0"/>
        <v>0</v>
      </c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>
        <f t="shared" si="1"/>
        <v>46.990000000000009</v>
      </c>
      <c r="I55" s="29"/>
      <c r="J55" s="27"/>
      <c r="K55" s="27"/>
      <c r="L55" s="27"/>
      <c r="M55" s="29"/>
      <c r="N55" s="29"/>
      <c r="O55" s="2">
        <f t="shared" si="2"/>
        <v>0</v>
      </c>
      <c r="P55" s="45">
        <f t="shared" si="0"/>
        <v>0</v>
      </c>
    </row>
    <row r="56" spans="1:16" x14ac:dyDescent="0.25">
      <c r="A56" s="11"/>
      <c r="B56" s="33"/>
      <c r="C56" s="1"/>
      <c r="D56" s="1"/>
      <c r="E56" s="1"/>
      <c r="F56" s="12"/>
      <c r="G56" s="12"/>
      <c r="H56" s="2">
        <f t="shared" si="1"/>
        <v>46.990000000000009</v>
      </c>
      <c r="I56" s="2"/>
      <c r="J56" s="1"/>
      <c r="K56" s="1"/>
      <c r="L56" s="1"/>
      <c r="M56" s="2"/>
      <c r="N56" s="2"/>
      <c r="O56" s="2">
        <f t="shared" si="2"/>
        <v>0</v>
      </c>
      <c r="P56" s="45">
        <f t="shared" si="0"/>
        <v>0</v>
      </c>
    </row>
    <row r="57" spans="1:16" x14ac:dyDescent="0.25">
      <c r="A57" s="11"/>
      <c r="B57" s="33"/>
      <c r="C57" s="1"/>
      <c r="D57" s="1"/>
      <c r="E57" s="1"/>
      <c r="F57" s="12"/>
      <c r="G57" s="12"/>
      <c r="H57" s="2">
        <f t="shared" si="1"/>
        <v>46.990000000000009</v>
      </c>
      <c r="I57" s="2"/>
      <c r="J57" s="1"/>
      <c r="K57" s="1"/>
      <c r="L57" s="1"/>
      <c r="M57" s="2"/>
      <c r="N57" s="2"/>
      <c r="O57" s="2">
        <f t="shared" si="2"/>
        <v>0</v>
      </c>
      <c r="P57" s="45">
        <f t="shared" si="0"/>
        <v>0</v>
      </c>
    </row>
    <row r="58" spans="1:16" x14ac:dyDescent="0.25">
      <c r="A58" s="11"/>
      <c r="B58" s="33"/>
      <c r="C58" s="1"/>
      <c r="D58" s="1"/>
      <c r="E58" s="1"/>
      <c r="F58" s="12"/>
      <c r="G58" s="12"/>
      <c r="H58" s="2">
        <f t="shared" si="1"/>
        <v>46.990000000000009</v>
      </c>
      <c r="I58" s="2"/>
      <c r="J58" s="1"/>
      <c r="K58" s="1"/>
      <c r="L58" s="1"/>
      <c r="M58" s="2"/>
      <c r="N58" s="2"/>
      <c r="O58" s="2">
        <f t="shared" si="2"/>
        <v>0</v>
      </c>
      <c r="P58" s="45">
        <f t="shared" si="0"/>
        <v>0</v>
      </c>
    </row>
    <row r="59" spans="1:16" x14ac:dyDescent="0.25">
      <c r="A59" s="11"/>
      <c r="B59" s="33"/>
      <c r="C59" s="1"/>
      <c r="D59" s="1"/>
      <c r="E59" s="1"/>
      <c r="F59" s="12"/>
      <c r="G59" s="12"/>
      <c r="H59" s="2">
        <f t="shared" si="1"/>
        <v>46.990000000000009</v>
      </c>
      <c r="I59" s="2"/>
      <c r="J59" s="1"/>
      <c r="K59" s="1"/>
      <c r="L59" s="1"/>
      <c r="M59" s="2"/>
      <c r="N59" s="2"/>
      <c r="O59" s="2">
        <f t="shared" si="2"/>
        <v>0</v>
      </c>
      <c r="P59" s="45">
        <f t="shared" si="0"/>
        <v>0</v>
      </c>
    </row>
    <row r="60" spans="1:16" x14ac:dyDescent="0.25">
      <c r="A60" s="11"/>
      <c r="B60" s="33"/>
      <c r="C60" s="1"/>
      <c r="D60" s="1"/>
      <c r="E60" s="1"/>
      <c r="F60" s="12"/>
      <c r="G60" s="12"/>
      <c r="H60" s="2">
        <f t="shared" si="1"/>
        <v>46.990000000000009</v>
      </c>
      <c r="I60" s="2"/>
      <c r="J60" s="1"/>
      <c r="K60" s="1"/>
      <c r="L60" s="1"/>
      <c r="M60" s="2"/>
      <c r="N60" s="2"/>
      <c r="O60" s="2">
        <f t="shared" si="2"/>
        <v>0</v>
      </c>
      <c r="P60" s="45">
        <f t="shared" si="0"/>
        <v>0</v>
      </c>
    </row>
    <row r="61" spans="1:16" x14ac:dyDescent="0.25">
      <c r="A61" s="11"/>
      <c r="B61" s="33"/>
      <c r="C61" s="1"/>
      <c r="D61" s="1"/>
      <c r="E61" s="1"/>
      <c r="F61" s="12"/>
      <c r="G61" s="12"/>
      <c r="H61" s="2">
        <f t="shared" si="1"/>
        <v>46.990000000000009</v>
      </c>
      <c r="I61" s="2"/>
      <c r="J61" s="1"/>
      <c r="K61" s="1"/>
      <c r="L61" s="1"/>
      <c r="M61" s="2"/>
      <c r="N61" s="2"/>
      <c r="O61" s="2">
        <f t="shared" si="2"/>
        <v>0</v>
      </c>
      <c r="P61" s="45">
        <f t="shared" si="0"/>
        <v>0</v>
      </c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>
        <f t="shared" si="1"/>
        <v>46.990000000000009</v>
      </c>
      <c r="I62" s="29"/>
      <c r="J62" s="27"/>
      <c r="K62" s="27"/>
      <c r="L62" s="27"/>
      <c r="M62" s="29"/>
      <c r="N62" s="29"/>
      <c r="O62" s="2">
        <f t="shared" si="2"/>
        <v>0</v>
      </c>
      <c r="P62" s="45">
        <f t="shared" si="0"/>
        <v>0</v>
      </c>
    </row>
    <row r="63" spans="1:16" x14ac:dyDescent="0.25">
      <c r="A63" s="11"/>
      <c r="B63" s="33"/>
      <c r="C63" s="1"/>
      <c r="D63" s="1"/>
      <c r="E63" s="1"/>
      <c r="F63" s="12"/>
      <c r="G63" s="12"/>
      <c r="H63" s="2">
        <f t="shared" si="1"/>
        <v>46.990000000000009</v>
      </c>
      <c r="I63" s="2"/>
      <c r="J63" s="1"/>
      <c r="K63" s="1"/>
      <c r="L63" s="1"/>
      <c r="M63" s="2"/>
      <c r="N63" s="2"/>
      <c r="O63" s="2">
        <f t="shared" si="2"/>
        <v>0</v>
      </c>
      <c r="P63" s="45">
        <f t="shared" si="0"/>
        <v>0</v>
      </c>
    </row>
    <row r="64" spans="1:16" x14ac:dyDescent="0.25">
      <c r="A64" s="11"/>
      <c r="B64" s="33"/>
      <c r="C64" s="1"/>
      <c r="D64" s="1"/>
      <c r="E64" s="1"/>
      <c r="F64" s="12"/>
      <c r="G64" s="12"/>
      <c r="H64" s="2">
        <f t="shared" si="1"/>
        <v>46.990000000000009</v>
      </c>
      <c r="I64" s="2"/>
      <c r="J64" s="1"/>
      <c r="K64" s="1"/>
      <c r="L64" s="1"/>
      <c r="M64" s="2"/>
      <c r="N64" s="2"/>
      <c r="O64" s="2">
        <f t="shared" si="2"/>
        <v>0</v>
      </c>
      <c r="P64" s="45">
        <f t="shared" si="0"/>
        <v>0</v>
      </c>
    </row>
    <row r="65" spans="1:16" x14ac:dyDescent="0.25">
      <c r="A65" s="11"/>
      <c r="B65" s="33"/>
      <c r="C65" s="1"/>
      <c r="D65" s="1"/>
      <c r="E65" s="1"/>
      <c r="F65" s="12"/>
      <c r="G65" s="12"/>
      <c r="H65" s="2">
        <f t="shared" si="1"/>
        <v>46.990000000000009</v>
      </c>
      <c r="I65" s="2"/>
      <c r="J65" s="1"/>
      <c r="K65" s="1"/>
      <c r="L65" s="1"/>
      <c r="M65" s="2"/>
      <c r="N65" s="2"/>
      <c r="O65" s="2">
        <f t="shared" si="2"/>
        <v>0</v>
      </c>
      <c r="P65" s="45">
        <f t="shared" si="0"/>
        <v>0</v>
      </c>
    </row>
    <row r="66" spans="1:16" x14ac:dyDescent="0.25">
      <c r="A66" s="11"/>
      <c r="B66" s="33"/>
      <c r="C66" s="1"/>
      <c r="D66" s="1"/>
      <c r="E66" s="1"/>
      <c r="F66" s="12"/>
      <c r="G66" s="12"/>
      <c r="H66" s="2">
        <f t="shared" si="1"/>
        <v>46.990000000000009</v>
      </c>
      <c r="I66" s="2"/>
      <c r="J66" s="1"/>
      <c r="K66" s="1"/>
      <c r="L66" s="1"/>
      <c r="M66" s="2"/>
      <c r="N66" s="2"/>
      <c r="O66" s="2">
        <f t="shared" si="2"/>
        <v>0</v>
      </c>
      <c r="P66" s="45">
        <f t="shared" si="0"/>
        <v>0</v>
      </c>
    </row>
    <row r="67" spans="1:16" x14ac:dyDescent="0.25">
      <c r="A67" s="11"/>
      <c r="B67" s="33"/>
      <c r="C67" s="1"/>
      <c r="D67" s="1"/>
      <c r="E67" s="1"/>
      <c r="F67" s="12"/>
      <c r="G67" s="12"/>
      <c r="H67" s="2">
        <f t="shared" si="1"/>
        <v>46.990000000000009</v>
      </c>
      <c r="I67" s="2"/>
      <c r="J67" s="1"/>
      <c r="K67" s="1"/>
      <c r="L67" s="1"/>
      <c r="M67" s="2"/>
      <c r="N67" s="2"/>
      <c r="O67" s="2">
        <f t="shared" si="2"/>
        <v>0</v>
      </c>
      <c r="P67" s="45">
        <f t="shared" si="0"/>
        <v>0</v>
      </c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>
        <f t="shared" si="1"/>
        <v>46.990000000000009</v>
      </c>
      <c r="I68" s="76"/>
      <c r="J68" s="74"/>
      <c r="K68" s="74"/>
      <c r="L68" s="74"/>
      <c r="M68" s="76"/>
      <c r="N68" s="76"/>
      <c r="O68" s="76">
        <f t="shared" si="2"/>
        <v>0</v>
      </c>
      <c r="P68" s="45">
        <f t="shared" si="0"/>
        <v>0</v>
      </c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>
        <f t="shared" si="1"/>
        <v>46.990000000000009</v>
      </c>
      <c r="I69" s="76"/>
      <c r="J69" s="74"/>
      <c r="K69" s="74"/>
      <c r="L69" s="74"/>
      <c r="M69" s="76"/>
      <c r="N69" s="76"/>
      <c r="O69" s="76">
        <f t="shared" si="2"/>
        <v>0</v>
      </c>
      <c r="P69" s="45">
        <f t="shared" si="0"/>
        <v>0</v>
      </c>
    </row>
    <row r="70" spans="1:16" x14ac:dyDescent="0.25">
      <c r="A70" s="11"/>
      <c r="B70" s="33"/>
      <c r="C70" s="1"/>
      <c r="D70" s="1"/>
      <c r="E70" s="1"/>
      <c r="F70" s="12"/>
      <c r="G70" s="12"/>
      <c r="H70" s="2">
        <f t="shared" si="1"/>
        <v>46.990000000000009</v>
      </c>
      <c r="I70" s="2"/>
      <c r="J70" s="1"/>
      <c r="K70" s="1"/>
      <c r="L70" s="1"/>
      <c r="M70" s="2"/>
      <c r="N70" s="2"/>
      <c r="O70" s="2">
        <f t="shared" si="2"/>
        <v>0</v>
      </c>
      <c r="P70" s="45">
        <f t="shared" ref="P70:P80" si="3">I70+M70+N70-G70</f>
        <v>0</v>
      </c>
    </row>
    <row r="71" spans="1:16" x14ac:dyDescent="0.25">
      <c r="A71" s="11"/>
      <c r="B71" s="33"/>
      <c r="C71" s="1"/>
      <c r="D71" s="1"/>
      <c r="E71" s="1"/>
      <c r="F71" s="12"/>
      <c r="G71" s="12"/>
      <c r="H71" s="2">
        <f t="shared" ref="H71:H80" si="4">H70+F71-G71</f>
        <v>46.990000000000009</v>
      </c>
      <c r="I71" s="2"/>
      <c r="J71" s="1"/>
      <c r="K71" s="1"/>
      <c r="L71" s="1"/>
      <c r="M71" s="2"/>
      <c r="N71" s="2"/>
      <c r="O71" s="2">
        <f t="shared" si="2"/>
        <v>0</v>
      </c>
      <c r="P71" s="45">
        <f t="shared" si="3"/>
        <v>0</v>
      </c>
    </row>
    <row r="72" spans="1:16" x14ac:dyDescent="0.25">
      <c r="A72" s="11"/>
      <c r="B72" s="33"/>
      <c r="C72" s="1"/>
      <c r="D72" s="1"/>
      <c r="E72" s="1"/>
      <c r="F72" s="12"/>
      <c r="G72" s="12"/>
      <c r="H72" s="2">
        <f t="shared" si="4"/>
        <v>46.990000000000009</v>
      </c>
      <c r="I72" s="2"/>
      <c r="J72" s="1"/>
      <c r="K72" s="1"/>
      <c r="L72" s="1"/>
      <c r="M72" s="2"/>
      <c r="N72" s="2"/>
      <c r="O72" s="2">
        <f t="shared" ref="O72:O80" si="5">I72+M72-N72</f>
        <v>0</v>
      </c>
      <c r="P72" s="45">
        <f t="shared" si="3"/>
        <v>0</v>
      </c>
    </row>
    <row r="73" spans="1:16" x14ac:dyDescent="0.25">
      <c r="A73" s="11"/>
      <c r="B73" s="33"/>
      <c r="C73" s="1"/>
      <c r="D73" s="1"/>
      <c r="E73" s="1"/>
      <c r="F73" s="12"/>
      <c r="G73" s="12"/>
      <c r="H73" s="2">
        <f t="shared" si="4"/>
        <v>46.990000000000009</v>
      </c>
      <c r="I73" s="2"/>
      <c r="J73" s="1"/>
      <c r="K73" s="1"/>
      <c r="L73" s="1"/>
      <c r="M73" s="2"/>
      <c r="N73" s="2"/>
      <c r="O73" s="2">
        <f t="shared" si="5"/>
        <v>0</v>
      </c>
      <c r="P73" s="45">
        <f t="shared" si="3"/>
        <v>0</v>
      </c>
    </row>
    <row r="74" spans="1:16" x14ac:dyDescent="0.25">
      <c r="A74" s="11"/>
      <c r="B74" s="33"/>
      <c r="C74" s="1"/>
      <c r="D74" s="1"/>
      <c r="E74" s="1"/>
      <c r="F74" s="12"/>
      <c r="G74" s="12"/>
      <c r="H74" s="2">
        <f t="shared" si="4"/>
        <v>46.990000000000009</v>
      </c>
      <c r="I74" s="2"/>
      <c r="J74" s="1"/>
      <c r="K74" s="1"/>
      <c r="L74" s="1"/>
      <c r="M74" s="2"/>
      <c r="N74" s="2"/>
      <c r="O74" s="2">
        <f t="shared" si="5"/>
        <v>0</v>
      </c>
      <c r="P74" s="45">
        <f t="shared" si="3"/>
        <v>0</v>
      </c>
    </row>
    <row r="75" spans="1:16" x14ac:dyDescent="0.25">
      <c r="A75" s="11"/>
      <c r="B75" s="33"/>
      <c r="C75" s="1"/>
      <c r="D75" s="1"/>
      <c r="E75" s="1"/>
      <c r="F75" s="12"/>
      <c r="G75" s="12"/>
      <c r="H75" s="2">
        <f t="shared" si="4"/>
        <v>46.990000000000009</v>
      </c>
      <c r="I75" s="2"/>
      <c r="J75" s="1"/>
      <c r="K75" s="1"/>
      <c r="L75" s="1"/>
      <c r="M75" s="2"/>
      <c r="N75" s="2"/>
      <c r="O75" s="2">
        <f t="shared" si="5"/>
        <v>0</v>
      </c>
      <c r="P75" s="45">
        <f t="shared" si="3"/>
        <v>0</v>
      </c>
    </row>
    <row r="76" spans="1:16" x14ac:dyDescent="0.25">
      <c r="A76" s="11"/>
      <c r="B76" s="33"/>
      <c r="C76" s="1"/>
      <c r="D76" s="1"/>
      <c r="E76" s="1"/>
      <c r="F76" s="12"/>
      <c r="G76" s="12"/>
      <c r="H76" s="2">
        <f t="shared" si="4"/>
        <v>46.990000000000009</v>
      </c>
      <c r="I76" s="2"/>
      <c r="J76" s="1"/>
      <c r="K76" s="1"/>
      <c r="L76" s="1"/>
      <c r="M76" s="2"/>
      <c r="N76" s="2"/>
      <c r="O76" s="2">
        <f t="shared" si="5"/>
        <v>0</v>
      </c>
      <c r="P76" s="45">
        <f t="shared" si="3"/>
        <v>0</v>
      </c>
    </row>
    <row r="77" spans="1:16" x14ac:dyDescent="0.25">
      <c r="A77" s="11"/>
      <c r="B77" s="33"/>
      <c r="C77" s="1"/>
      <c r="D77" s="1"/>
      <c r="E77" s="1"/>
      <c r="F77" s="12"/>
      <c r="G77" s="12"/>
      <c r="H77" s="2">
        <f t="shared" si="4"/>
        <v>46.990000000000009</v>
      </c>
      <c r="I77" s="2"/>
      <c r="J77" s="1"/>
      <c r="K77" s="1"/>
      <c r="L77" s="1"/>
      <c r="M77" s="2"/>
      <c r="N77" s="2"/>
      <c r="O77" s="2">
        <f t="shared" si="5"/>
        <v>0</v>
      </c>
      <c r="P77" s="45">
        <f t="shared" si="3"/>
        <v>0</v>
      </c>
    </row>
    <row r="78" spans="1:16" x14ac:dyDescent="0.25">
      <c r="A78" s="11"/>
      <c r="B78" s="33"/>
      <c r="C78" s="1"/>
      <c r="D78" s="1"/>
      <c r="E78" s="1"/>
      <c r="F78" s="12"/>
      <c r="G78" s="12"/>
      <c r="H78" s="2">
        <f t="shared" si="4"/>
        <v>46.990000000000009</v>
      </c>
      <c r="I78" s="2"/>
      <c r="J78" s="1"/>
      <c r="K78" s="1"/>
      <c r="L78" s="1"/>
      <c r="M78" s="2"/>
      <c r="N78" s="2"/>
      <c r="O78" s="2">
        <f t="shared" si="5"/>
        <v>0</v>
      </c>
      <c r="P78" s="45">
        <f t="shared" si="3"/>
        <v>0</v>
      </c>
    </row>
    <row r="79" spans="1:16" x14ac:dyDescent="0.25">
      <c r="A79" s="11"/>
      <c r="B79" s="33"/>
      <c r="C79" s="1"/>
      <c r="D79" s="1"/>
      <c r="E79" s="1"/>
      <c r="F79" s="12"/>
      <c r="G79" s="12"/>
      <c r="H79" s="2">
        <f t="shared" si="4"/>
        <v>46.990000000000009</v>
      </c>
      <c r="I79" s="2"/>
      <c r="J79" s="1"/>
      <c r="K79" s="1"/>
      <c r="L79" s="1"/>
      <c r="M79" s="2"/>
      <c r="N79" s="2"/>
      <c r="O79" s="2">
        <f t="shared" si="5"/>
        <v>0</v>
      </c>
      <c r="P79" s="45">
        <f t="shared" si="3"/>
        <v>0</v>
      </c>
    </row>
    <row r="80" spans="1:16" x14ac:dyDescent="0.25">
      <c r="A80" s="11"/>
      <c r="B80" s="33"/>
      <c r="C80" s="1"/>
      <c r="D80" s="1"/>
      <c r="E80" s="1"/>
      <c r="F80" s="12"/>
      <c r="G80" s="12"/>
      <c r="H80" s="2">
        <f t="shared" si="4"/>
        <v>46.990000000000009</v>
      </c>
      <c r="I80" s="2"/>
      <c r="J80" s="1"/>
      <c r="K80" s="1"/>
      <c r="L80" s="1"/>
      <c r="M80" s="2"/>
      <c r="N80" s="2"/>
      <c r="O80" s="2">
        <f t="shared" si="5"/>
        <v>0</v>
      </c>
      <c r="P80" s="45">
        <f t="shared" si="3"/>
        <v>0</v>
      </c>
    </row>
  </sheetData>
  <autoFilter ref="A4:M80"/>
  <dataValidations count="4">
    <dataValidation type="list" allowBlank="1" showInputMessage="1" showErrorMessage="1" sqref="E5:E80">
      <formula1>PERSONAL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J5:J8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F80"/>
  <sheetViews>
    <sheetView topLeftCell="A46" zoomScaleNormal="100" workbookViewId="0">
      <selection activeCell="H47" sqref="H47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33.28515625" style="10" bestFit="1" customWidth="1"/>
    <col min="5" max="5" width="14" style="10" customWidth="1"/>
    <col min="6" max="6" width="12.85546875" style="10" customWidth="1"/>
    <col min="7" max="7" width="13.5703125" style="14" customWidth="1"/>
    <col min="8" max="8" width="15.42578125" style="14" customWidth="1"/>
    <col min="9" max="9" width="12.5703125" style="10" customWidth="1"/>
    <col min="10" max="10" width="16" style="10" customWidth="1"/>
    <col min="11" max="11" width="10.5703125" style="10" customWidth="1"/>
    <col min="12" max="12" width="17.5703125" style="14" customWidth="1"/>
    <col min="13" max="13" width="17.85546875" style="14" customWidth="1"/>
    <col min="14" max="14" width="14.42578125" style="14" customWidth="1"/>
    <col min="15" max="15" width="20" style="10" customWidth="1"/>
    <col min="16" max="16" width="15.42578125" style="10" customWidth="1"/>
    <col min="17" max="17" width="13.140625" style="10" customWidth="1"/>
    <col min="18" max="18" width="8" style="10" customWidth="1"/>
    <col min="19" max="19" width="16.42578125" style="10" customWidth="1"/>
    <col min="20" max="20" width="21" style="10" customWidth="1"/>
    <col min="21" max="27" width="11.42578125" style="10"/>
    <col min="28" max="28" width="39.42578125" style="10" customWidth="1"/>
    <col min="29" max="29" width="21" style="10" customWidth="1"/>
    <col min="30" max="31" width="11.42578125" style="10"/>
    <col min="32" max="32" width="26.85546875" style="10" customWidth="1"/>
    <col min="33" max="33" width="38" style="10" customWidth="1"/>
    <col min="34" max="16384" width="11.42578125" style="10"/>
  </cols>
  <sheetData>
    <row r="1" spans="1:32" x14ac:dyDescent="0.25">
      <c r="A1" s="51">
        <v>4242099286</v>
      </c>
    </row>
    <row r="2" spans="1:32" s="5" customFormat="1" x14ac:dyDescent="0.25">
      <c r="A2" s="4" t="s">
        <v>3</v>
      </c>
      <c r="B2" s="31">
        <v>1404.73</v>
      </c>
      <c r="E2" s="46" t="s">
        <v>20</v>
      </c>
      <c r="F2" s="47" t="s">
        <v>21</v>
      </c>
      <c r="G2" s="48" t="s">
        <v>24</v>
      </c>
      <c r="H2" s="48" t="s">
        <v>10</v>
      </c>
      <c r="I2" s="47" t="s">
        <v>14</v>
      </c>
      <c r="J2" s="47" t="s">
        <v>30</v>
      </c>
      <c r="K2" s="55" t="s">
        <v>23</v>
      </c>
      <c r="L2" s="44"/>
      <c r="M2" s="44"/>
      <c r="N2" s="16"/>
    </row>
    <row r="3" spans="1:32" s="5" customFormat="1" x14ac:dyDescent="0.25">
      <c r="A3" s="4" t="s">
        <v>13</v>
      </c>
      <c r="B3" s="32">
        <f>G3</f>
        <v>101.72999999999956</v>
      </c>
      <c r="C3" s="6"/>
      <c r="D3" s="6"/>
      <c r="E3" s="3">
        <f>SUM(E5:E80)</f>
        <v>2740</v>
      </c>
      <c r="F3" s="3">
        <f>SUM(F5:F80)</f>
        <v>4043</v>
      </c>
      <c r="G3" s="3">
        <f>B2+E3-F3</f>
        <v>101.72999999999956</v>
      </c>
      <c r="H3" s="19">
        <f>SUM(O5:O80)</f>
        <v>136.5</v>
      </c>
      <c r="I3" s="45">
        <f>SUM(H5:H80)</f>
        <v>387</v>
      </c>
      <c r="J3" s="45">
        <f>SUM(L5:L80)</f>
        <v>3790.5</v>
      </c>
      <c r="K3" s="45">
        <f>SUM(M5:M80)</f>
        <v>2</v>
      </c>
      <c r="L3" s="16"/>
      <c r="M3" s="16"/>
      <c r="N3" s="16"/>
      <c r="O3" s="6"/>
    </row>
    <row r="4" spans="1:32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25</v>
      </c>
      <c r="E4" s="8" t="s">
        <v>20</v>
      </c>
      <c r="F4" s="8" t="s">
        <v>21</v>
      </c>
      <c r="G4" s="15" t="s">
        <v>11</v>
      </c>
      <c r="H4" s="15" t="s">
        <v>14</v>
      </c>
      <c r="I4" s="8" t="s">
        <v>2</v>
      </c>
      <c r="J4" s="8" t="s">
        <v>22</v>
      </c>
      <c r="K4" s="8" t="s">
        <v>1</v>
      </c>
      <c r="L4" s="15" t="s">
        <v>12</v>
      </c>
      <c r="M4" s="15" t="s">
        <v>23</v>
      </c>
      <c r="N4" s="17" t="s">
        <v>24</v>
      </c>
      <c r="O4" s="9" t="s">
        <v>10</v>
      </c>
    </row>
    <row r="5" spans="1:32" x14ac:dyDescent="0.25">
      <c r="A5" s="11">
        <v>43332</v>
      </c>
      <c r="B5" s="33" t="s">
        <v>50</v>
      </c>
      <c r="C5" s="1" t="s">
        <v>55</v>
      </c>
      <c r="D5" s="1" t="s">
        <v>52</v>
      </c>
      <c r="E5" s="12"/>
      <c r="F5" s="12">
        <v>7</v>
      </c>
      <c r="G5" s="2">
        <f>B2+E5-F5</f>
        <v>1397.73</v>
      </c>
      <c r="H5" s="2"/>
      <c r="I5" s="1"/>
      <c r="J5" s="1"/>
      <c r="K5" s="1"/>
      <c r="L5" s="2">
        <v>7</v>
      </c>
      <c r="M5" s="2"/>
      <c r="N5" s="2">
        <f>H5+L5-M5</f>
        <v>7</v>
      </c>
      <c r="O5" s="45">
        <f>H5+L5+M5-F5</f>
        <v>0</v>
      </c>
      <c r="AB5" s="10" t="s">
        <v>18</v>
      </c>
      <c r="AC5" s="10" t="s">
        <v>5</v>
      </c>
      <c r="AD5" s="10" t="s">
        <v>7</v>
      </c>
      <c r="AE5" s="13">
        <v>0</v>
      </c>
    </row>
    <row r="6" spans="1:32" x14ac:dyDescent="0.25">
      <c r="A6" s="11">
        <v>43332</v>
      </c>
      <c r="B6" s="33" t="s">
        <v>54</v>
      </c>
      <c r="C6" s="1" t="s">
        <v>55</v>
      </c>
      <c r="D6" s="1" t="s">
        <v>59</v>
      </c>
      <c r="E6" s="12"/>
      <c r="F6" s="12">
        <v>28</v>
      </c>
      <c r="G6" s="2">
        <v>1346.73</v>
      </c>
      <c r="H6" s="2"/>
      <c r="I6" s="1"/>
      <c r="J6" s="1"/>
      <c r="K6" s="1"/>
      <c r="L6" s="2">
        <v>51.5</v>
      </c>
      <c r="M6" s="2"/>
      <c r="N6" s="2">
        <f>H6+L6-M6</f>
        <v>51.5</v>
      </c>
      <c r="O6" s="45">
        <f t="shared" ref="O6:O69" si="0">H6+L6+M6-F6</f>
        <v>23.5</v>
      </c>
      <c r="AB6" s="10" t="s">
        <v>19</v>
      </c>
      <c r="AD6" s="10" t="s">
        <v>15</v>
      </c>
      <c r="AF6" s="10" t="s">
        <v>9</v>
      </c>
    </row>
    <row r="7" spans="1:32" s="30" customFormat="1" x14ac:dyDescent="0.25">
      <c r="A7" s="26">
        <v>43333</v>
      </c>
      <c r="B7" s="34" t="s">
        <v>54</v>
      </c>
      <c r="C7" s="1" t="s">
        <v>55</v>
      </c>
      <c r="D7" s="27" t="s">
        <v>65</v>
      </c>
      <c r="E7" s="28"/>
      <c r="F7" s="28">
        <v>24</v>
      </c>
      <c r="G7" s="29">
        <v>1280.73</v>
      </c>
      <c r="H7" s="29">
        <v>6</v>
      </c>
      <c r="I7" s="27"/>
      <c r="J7" s="27"/>
      <c r="K7" s="27"/>
      <c r="L7" s="29">
        <v>18</v>
      </c>
      <c r="M7" s="29"/>
      <c r="N7" s="2">
        <f>H7+L7-M7</f>
        <v>24</v>
      </c>
      <c r="O7" s="45">
        <f>H7+L7+M7-F7</f>
        <v>0</v>
      </c>
      <c r="AD7" s="30" t="s">
        <v>16</v>
      </c>
      <c r="AF7" s="30" t="s">
        <v>14</v>
      </c>
    </row>
    <row r="8" spans="1:32" x14ac:dyDescent="0.25">
      <c r="A8" s="11">
        <v>43335</v>
      </c>
      <c r="B8" s="33" t="s">
        <v>54</v>
      </c>
      <c r="C8" s="1" t="s">
        <v>55</v>
      </c>
      <c r="D8" s="1" t="s">
        <v>59</v>
      </c>
      <c r="E8" s="12"/>
      <c r="F8" s="12">
        <v>165</v>
      </c>
      <c r="G8" s="2">
        <f>G7+E8-F8</f>
        <v>1115.73</v>
      </c>
      <c r="H8" s="2">
        <v>10</v>
      </c>
      <c r="I8" s="1"/>
      <c r="J8" s="1"/>
      <c r="K8" s="1"/>
      <c r="L8" s="2">
        <v>161</v>
      </c>
      <c r="M8" s="2"/>
      <c r="N8" s="2">
        <f>H8+L8-M8</f>
        <v>171</v>
      </c>
      <c r="O8" s="45">
        <f>H8+L8+M8-F8</f>
        <v>6</v>
      </c>
      <c r="AF8" s="10" t="s">
        <v>17</v>
      </c>
    </row>
    <row r="9" spans="1:32" x14ac:dyDescent="0.25">
      <c r="A9" s="11">
        <v>43336</v>
      </c>
      <c r="B9" s="33" t="s">
        <v>54</v>
      </c>
      <c r="C9" s="1" t="s">
        <v>55</v>
      </c>
      <c r="D9" s="1" t="s">
        <v>58</v>
      </c>
      <c r="E9" s="12"/>
      <c r="F9" s="12">
        <v>30</v>
      </c>
      <c r="G9" s="2">
        <f t="shared" ref="G9:G70" si="1">G8+E9-F9</f>
        <v>1085.73</v>
      </c>
      <c r="H9" s="2">
        <v>2</v>
      </c>
      <c r="I9" s="1"/>
      <c r="J9" s="1"/>
      <c r="K9" s="1"/>
      <c r="L9" s="2">
        <v>33</v>
      </c>
      <c r="M9" s="2"/>
      <c r="N9" s="2">
        <f t="shared" ref="N9:N71" si="2">H9+L9-M9</f>
        <v>35</v>
      </c>
      <c r="O9" s="45">
        <f t="shared" si="0"/>
        <v>5</v>
      </c>
    </row>
    <row r="10" spans="1:32" x14ac:dyDescent="0.25">
      <c r="A10" s="11">
        <v>43338</v>
      </c>
      <c r="B10" s="33" t="s">
        <v>50</v>
      </c>
      <c r="C10" s="1" t="s">
        <v>55</v>
      </c>
      <c r="D10" s="1" t="s">
        <v>89</v>
      </c>
      <c r="E10" s="12"/>
      <c r="F10" s="12">
        <v>52</v>
      </c>
      <c r="G10" s="2">
        <f t="shared" si="1"/>
        <v>1033.73</v>
      </c>
      <c r="H10" s="2">
        <v>4</v>
      </c>
      <c r="I10" s="1"/>
      <c r="J10" s="1"/>
      <c r="K10" s="1"/>
      <c r="L10" s="2">
        <v>48</v>
      </c>
      <c r="M10" s="2"/>
      <c r="N10" s="2">
        <f t="shared" si="2"/>
        <v>52</v>
      </c>
      <c r="O10" s="45">
        <f t="shared" si="0"/>
        <v>0</v>
      </c>
    </row>
    <row r="11" spans="1:32" x14ac:dyDescent="0.25">
      <c r="A11" s="11">
        <v>43339</v>
      </c>
      <c r="B11" s="33" t="s">
        <v>50</v>
      </c>
      <c r="C11" s="1" t="s">
        <v>55</v>
      </c>
      <c r="D11" s="1" t="s">
        <v>91</v>
      </c>
      <c r="E11" s="12"/>
      <c r="F11" s="12">
        <v>44</v>
      </c>
      <c r="G11" s="2">
        <f>G10+E11-F11</f>
        <v>989.73</v>
      </c>
      <c r="H11" s="2"/>
      <c r="I11" s="1"/>
      <c r="J11" s="1"/>
      <c r="K11" s="1"/>
      <c r="L11" s="2">
        <v>44</v>
      </c>
      <c r="M11" s="2"/>
      <c r="N11" s="2">
        <f t="shared" si="2"/>
        <v>44</v>
      </c>
      <c r="O11" s="45">
        <f t="shared" si="0"/>
        <v>0</v>
      </c>
    </row>
    <row r="12" spans="1:32" x14ac:dyDescent="0.25">
      <c r="A12" s="11">
        <v>43340</v>
      </c>
      <c r="B12" s="33" t="s">
        <v>50</v>
      </c>
      <c r="C12" s="1" t="s">
        <v>55</v>
      </c>
      <c r="D12" s="1" t="s">
        <v>60</v>
      </c>
      <c r="E12" s="12"/>
      <c r="F12" s="12">
        <v>203</v>
      </c>
      <c r="G12" s="2">
        <f t="shared" si="1"/>
        <v>786.73</v>
      </c>
      <c r="H12" s="2">
        <v>3</v>
      </c>
      <c r="I12" s="1"/>
      <c r="J12" s="1"/>
      <c r="K12" s="1"/>
      <c r="L12" s="2">
        <v>200</v>
      </c>
      <c r="M12" s="2"/>
      <c r="N12" s="2">
        <f t="shared" si="2"/>
        <v>203</v>
      </c>
      <c r="O12" s="45">
        <f t="shared" si="0"/>
        <v>0</v>
      </c>
    </row>
    <row r="13" spans="1:32" x14ac:dyDescent="0.25">
      <c r="A13" s="11">
        <v>43341</v>
      </c>
      <c r="B13" s="33" t="s">
        <v>50</v>
      </c>
      <c r="C13" s="1" t="s">
        <v>55</v>
      </c>
      <c r="D13" s="1" t="s">
        <v>70</v>
      </c>
      <c r="E13" s="12"/>
      <c r="F13" s="12">
        <v>125</v>
      </c>
      <c r="G13" s="2">
        <f t="shared" si="1"/>
        <v>661.73</v>
      </c>
      <c r="H13" s="2">
        <v>1</v>
      </c>
      <c r="I13" s="1"/>
      <c r="J13" s="1"/>
      <c r="K13" s="1"/>
      <c r="L13" s="2">
        <v>124</v>
      </c>
      <c r="M13" s="2"/>
      <c r="N13" s="2">
        <f t="shared" si="2"/>
        <v>125</v>
      </c>
      <c r="O13" s="45">
        <f t="shared" si="0"/>
        <v>0</v>
      </c>
    </row>
    <row r="14" spans="1:32" x14ac:dyDescent="0.25">
      <c r="A14" s="11">
        <v>43342</v>
      </c>
      <c r="B14" s="33" t="s">
        <v>54</v>
      </c>
      <c r="C14" s="1" t="s">
        <v>55</v>
      </c>
      <c r="D14" s="1" t="s">
        <v>93</v>
      </c>
      <c r="E14" s="12"/>
      <c r="F14" s="12">
        <v>104</v>
      </c>
      <c r="G14" s="2">
        <f t="shared" si="1"/>
        <v>557.73</v>
      </c>
      <c r="H14" s="2"/>
      <c r="I14" s="1"/>
      <c r="J14" s="1"/>
      <c r="K14" s="1"/>
      <c r="L14" s="2">
        <v>104</v>
      </c>
      <c r="M14" s="2"/>
      <c r="N14" s="2">
        <f t="shared" si="2"/>
        <v>104</v>
      </c>
      <c r="O14" s="45">
        <f t="shared" si="0"/>
        <v>0</v>
      </c>
    </row>
    <row r="15" spans="1:32" x14ac:dyDescent="0.25">
      <c r="A15" s="11">
        <v>43344</v>
      </c>
      <c r="B15" s="33" t="s">
        <v>50</v>
      </c>
      <c r="C15" s="1" t="s">
        <v>55</v>
      </c>
      <c r="D15" s="1" t="s">
        <v>70</v>
      </c>
      <c r="E15" s="12"/>
      <c r="F15" s="12">
        <v>103</v>
      </c>
      <c r="G15" s="2">
        <f t="shared" si="1"/>
        <v>454.73</v>
      </c>
      <c r="H15" s="2"/>
      <c r="I15" s="1"/>
      <c r="J15" s="1"/>
      <c r="K15" s="1"/>
      <c r="L15" s="2">
        <v>103</v>
      </c>
      <c r="M15" s="2"/>
      <c r="N15" s="2">
        <f t="shared" si="2"/>
        <v>103</v>
      </c>
      <c r="O15" s="45">
        <f t="shared" si="0"/>
        <v>0</v>
      </c>
    </row>
    <row r="16" spans="1:32" x14ac:dyDescent="0.25">
      <c r="A16" s="11">
        <v>43345</v>
      </c>
      <c r="B16" s="33" t="s">
        <v>50</v>
      </c>
      <c r="C16" s="1" t="s">
        <v>55</v>
      </c>
      <c r="D16" s="1" t="s">
        <v>109</v>
      </c>
      <c r="E16" s="12"/>
      <c r="F16" s="12">
        <v>213</v>
      </c>
      <c r="G16" s="2">
        <f t="shared" si="1"/>
        <v>241.73000000000002</v>
      </c>
      <c r="H16" s="2">
        <v>16</v>
      </c>
      <c r="I16" s="1"/>
      <c r="J16" s="1"/>
      <c r="K16" s="1"/>
      <c r="L16" s="2">
        <v>221</v>
      </c>
      <c r="M16" s="2"/>
      <c r="N16" s="2">
        <f t="shared" si="2"/>
        <v>237</v>
      </c>
      <c r="O16" s="45">
        <f t="shared" si="0"/>
        <v>24</v>
      </c>
    </row>
    <row r="17" spans="1:32" x14ac:dyDescent="0.25">
      <c r="A17" s="11">
        <v>43346</v>
      </c>
      <c r="B17" s="33" t="s">
        <v>50</v>
      </c>
      <c r="C17" s="1" t="s">
        <v>55</v>
      </c>
      <c r="D17" s="1" t="s">
        <v>52</v>
      </c>
      <c r="E17" s="12"/>
      <c r="F17" s="12">
        <v>172</v>
      </c>
      <c r="G17" s="2">
        <f t="shared" si="1"/>
        <v>69.730000000000018</v>
      </c>
      <c r="H17" s="2">
        <v>10</v>
      </c>
      <c r="I17" s="1"/>
      <c r="J17" s="1"/>
      <c r="K17" s="1"/>
      <c r="L17" s="2">
        <v>162</v>
      </c>
      <c r="M17" s="2"/>
      <c r="N17" s="2">
        <f t="shared" si="2"/>
        <v>172</v>
      </c>
      <c r="O17" s="45">
        <f t="shared" si="0"/>
        <v>0</v>
      </c>
    </row>
    <row r="18" spans="1:32" x14ac:dyDescent="0.25">
      <c r="A18" s="11">
        <v>43347</v>
      </c>
      <c r="B18" s="33" t="s">
        <v>54</v>
      </c>
      <c r="C18" s="1" t="s">
        <v>55</v>
      </c>
      <c r="D18" s="1" t="s">
        <v>66</v>
      </c>
      <c r="E18" s="12"/>
      <c r="F18" s="12">
        <v>9</v>
      </c>
      <c r="G18" s="2">
        <f t="shared" si="1"/>
        <v>60.730000000000018</v>
      </c>
      <c r="H18" s="2">
        <v>4</v>
      </c>
      <c r="I18" s="1"/>
      <c r="J18" s="1"/>
      <c r="K18" s="1"/>
      <c r="L18" s="2">
        <v>5</v>
      </c>
      <c r="M18" s="2"/>
      <c r="N18" s="2">
        <f t="shared" si="2"/>
        <v>9</v>
      </c>
      <c r="O18" s="45">
        <f t="shared" si="0"/>
        <v>0</v>
      </c>
    </row>
    <row r="19" spans="1:32" x14ac:dyDescent="0.25">
      <c r="A19" s="11">
        <v>43334</v>
      </c>
      <c r="B19" s="33" t="s">
        <v>54</v>
      </c>
      <c r="C19" s="1" t="s">
        <v>55</v>
      </c>
      <c r="D19" s="1" t="s">
        <v>112</v>
      </c>
      <c r="E19" s="12"/>
      <c r="F19" s="12"/>
      <c r="G19" s="2">
        <f t="shared" si="1"/>
        <v>60.730000000000018</v>
      </c>
      <c r="H19" s="2"/>
      <c r="I19" s="1"/>
      <c r="J19" s="1"/>
      <c r="K19" s="1"/>
      <c r="L19" s="2">
        <v>42</v>
      </c>
      <c r="M19" s="2"/>
      <c r="N19" s="2">
        <f t="shared" si="2"/>
        <v>42</v>
      </c>
      <c r="O19" s="45">
        <f t="shared" si="0"/>
        <v>42</v>
      </c>
    </row>
    <row r="20" spans="1:32" x14ac:dyDescent="0.25">
      <c r="A20" s="11">
        <v>43317</v>
      </c>
      <c r="B20" s="33"/>
      <c r="C20" s="1" t="s">
        <v>18</v>
      </c>
      <c r="D20" s="1"/>
      <c r="E20" s="12">
        <v>1870</v>
      </c>
      <c r="F20" s="12"/>
      <c r="G20" s="2">
        <f t="shared" si="1"/>
        <v>1930.73</v>
      </c>
      <c r="H20" s="2"/>
      <c r="I20" s="1"/>
      <c r="J20" s="1"/>
      <c r="K20" s="1"/>
      <c r="L20" s="2"/>
      <c r="M20" s="2"/>
      <c r="N20" s="2">
        <f t="shared" si="2"/>
        <v>0</v>
      </c>
      <c r="O20" s="45">
        <f t="shared" si="0"/>
        <v>0</v>
      </c>
    </row>
    <row r="21" spans="1:32" x14ac:dyDescent="0.25">
      <c r="A21" s="11">
        <v>43349</v>
      </c>
      <c r="B21" s="33" t="s">
        <v>50</v>
      </c>
      <c r="C21" s="1" t="s">
        <v>55</v>
      </c>
      <c r="D21" s="1" t="s">
        <v>100</v>
      </c>
      <c r="E21" s="12"/>
      <c r="F21" s="12">
        <v>76</v>
      </c>
      <c r="G21" s="2">
        <f>G20+E21-F21</f>
        <v>1854.73</v>
      </c>
      <c r="H21" s="2">
        <v>5</v>
      </c>
      <c r="I21" s="1"/>
      <c r="J21" s="1"/>
      <c r="K21" s="1"/>
      <c r="L21" s="2">
        <v>71</v>
      </c>
      <c r="M21" s="2"/>
      <c r="N21" s="2">
        <f t="shared" si="2"/>
        <v>76</v>
      </c>
      <c r="O21" s="45">
        <f t="shared" si="0"/>
        <v>0</v>
      </c>
    </row>
    <row r="22" spans="1:32" x14ac:dyDescent="0.25">
      <c r="A22" s="11">
        <v>43350</v>
      </c>
      <c r="B22" s="33" t="s">
        <v>50</v>
      </c>
      <c r="C22" s="1" t="s">
        <v>55</v>
      </c>
      <c r="D22" s="1" t="s">
        <v>70</v>
      </c>
      <c r="E22" s="12"/>
      <c r="F22" s="12">
        <v>140</v>
      </c>
      <c r="G22" s="2">
        <f t="shared" si="1"/>
        <v>1714.73</v>
      </c>
      <c r="H22" s="2">
        <v>22</v>
      </c>
      <c r="I22" s="1"/>
      <c r="J22" s="1"/>
      <c r="K22" s="1"/>
      <c r="L22" s="2">
        <v>126</v>
      </c>
      <c r="M22" s="2"/>
      <c r="N22" s="2">
        <f t="shared" si="2"/>
        <v>148</v>
      </c>
      <c r="O22" s="45">
        <f t="shared" si="0"/>
        <v>8</v>
      </c>
    </row>
    <row r="23" spans="1:32" x14ac:dyDescent="0.25">
      <c r="A23" s="11">
        <v>43351</v>
      </c>
      <c r="B23" s="33" t="s">
        <v>50</v>
      </c>
      <c r="C23" s="1" t="s">
        <v>55</v>
      </c>
      <c r="D23" s="1" t="s">
        <v>119</v>
      </c>
      <c r="E23" s="12"/>
      <c r="F23" s="12">
        <v>15</v>
      </c>
      <c r="G23" s="2">
        <f t="shared" si="1"/>
        <v>1699.73</v>
      </c>
      <c r="H23" s="2"/>
      <c r="I23" s="1"/>
      <c r="J23" s="1"/>
      <c r="K23" s="1"/>
      <c r="L23" s="2">
        <v>15</v>
      </c>
      <c r="M23" s="2"/>
      <c r="N23" s="2">
        <f t="shared" si="2"/>
        <v>15</v>
      </c>
      <c r="O23" s="45">
        <f t="shared" si="0"/>
        <v>0</v>
      </c>
    </row>
    <row r="24" spans="1:32" x14ac:dyDescent="0.25">
      <c r="A24" s="11">
        <v>43351</v>
      </c>
      <c r="B24" s="33" t="s">
        <v>54</v>
      </c>
      <c r="C24" s="1" t="s">
        <v>55</v>
      </c>
      <c r="D24" s="1" t="s">
        <v>59</v>
      </c>
      <c r="E24" s="12"/>
      <c r="F24" s="12">
        <v>90</v>
      </c>
      <c r="G24" s="2">
        <f t="shared" si="1"/>
        <v>1609.73</v>
      </c>
      <c r="H24" s="2"/>
      <c r="I24" s="1"/>
      <c r="J24" s="1"/>
      <c r="K24" s="1"/>
      <c r="L24" s="2">
        <v>90</v>
      </c>
      <c r="M24" s="2"/>
      <c r="N24" s="2">
        <f t="shared" si="2"/>
        <v>90</v>
      </c>
      <c r="O24" s="45">
        <f t="shared" si="0"/>
        <v>0</v>
      </c>
      <c r="AC24" s="10" t="s">
        <v>6</v>
      </c>
      <c r="AD24" s="10" t="s">
        <v>8</v>
      </c>
      <c r="AE24" s="13">
        <v>0.15</v>
      </c>
      <c r="AF24" s="10" t="s">
        <v>9</v>
      </c>
    </row>
    <row r="25" spans="1:32" x14ac:dyDescent="0.25">
      <c r="A25" s="11">
        <v>43353</v>
      </c>
      <c r="B25" s="33" t="s">
        <v>50</v>
      </c>
      <c r="C25" s="1" t="s">
        <v>55</v>
      </c>
      <c r="D25" s="1" t="s">
        <v>119</v>
      </c>
      <c r="E25" s="12"/>
      <c r="F25" s="12">
        <v>169</v>
      </c>
      <c r="G25" s="2">
        <f t="shared" si="1"/>
        <v>1440.73</v>
      </c>
      <c r="H25" s="2"/>
      <c r="I25" s="1"/>
      <c r="J25" s="1"/>
      <c r="K25" s="1"/>
      <c r="L25" s="2">
        <v>169</v>
      </c>
      <c r="M25" s="2"/>
      <c r="N25" s="2">
        <f t="shared" si="2"/>
        <v>169</v>
      </c>
      <c r="O25" s="45">
        <f t="shared" si="0"/>
        <v>0</v>
      </c>
    </row>
    <row r="26" spans="1:32" x14ac:dyDescent="0.25">
      <c r="A26" s="11">
        <v>43354</v>
      </c>
      <c r="B26" s="33" t="s">
        <v>50</v>
      </c>
      <c r="C26" s="1" t="s">
        <v>55</v>
      </c>
      <c r="D26" s="1" t="s">
        <v>109</v>
      </c>
      <c r="E26" s="12"/>
      <c r="F26" s="12">
        <v>135</v>
      </c>
      <c r="G26" s="2">
        <f t="shared" si="1"/>
        <v>1305.73</v>
      </c>
      <c r="H26" s="2">
        <v>13</v>
      </c>
      <c r="I26" s="1"/>
      <c r="J26" s="1"/>
      <c r="K26" s="1"/>
      <c r="L26" s="2">
        <v>120</v>
      </c>
      <c r="M26" s="2">
        <v>2</v>
      </c>
      <c r="N26" s="2">
        <f t="shared" si="2"/>
        <v>131</v>
      </c>
      <c r="O26" s="45">
        <f t="shared" si="0"/>
        <v>0</v>
      </c>
    </row>
    <row r="27" spans="1:32" x14ac:dyDescent="0.25">
      <c r="A27" s="11">
        <v>43354</v>
      </c>
      <c r="B27" s="33" t="s">
        <v>54</v>
      </c>
      <c r="C27" s="1" t="s">
        <v>55</v>
      </c>
      <c r="D27" s="1" t="s">
        <v>66</v>
      </c>
      <c r="E27" s="12"/>
      <c r="F27" s="12">
        <v>199</v>
      </c>
      <c r="G27" s="2">
        <f t="shared" si="1"/>
        <v>1106.73</v>
      </c>
      <c r="H27" s="2"/>
      <c r="I27" s="1"/>
      <c r="J27" s="1"/>
      <c r="K27" s="1"/>
      <c r="L27" s="2">
        <v>197</v>
      </c>
      <c r="M27" s="2"/>
      <c r="N27" s="2">
        <f t="shared" si="2"/>
        <v>197</v>
      </c>
      <c r="O27" s="45">
        <f t="shared" si="0"/>
        <v>-2</v>
      </c>
    </row>
    <row r="28" spans="1:32" x14ac:dyDescent="0.25">
      <c r="A28" s="11">
        <v>43356</v>
      </c>
      <c r="B28" s="33" t="s">
        <v>50</v>
      </c>
      <c r="C28" s="1" t="s">
        <v>55</v>
      </c>
      <c r="D28" s="1" t="s">
        <v>70</v>
      </c>
      <c r="E28" s="12"/>
      <c r="F28" s="12">
        <v>171</v>
      </c>
      <c r="G28" s="2">
        <f t="shared" si="1"/>
        <v>935.73</v>
      </c>
      <c r="H28" s="2">
        <v>5</v>
      </c>
      <c r="I28" s="1"/>
      <c r="J28" s="1"/>
      <c r="K28" s="1"/>
      <c r="L28" s="2">
        <v>166</v>
      </c>
      <c r="M28" s="2"/>
      <c r="N28" s="2">
        <f t="shared" si="2"/>
        <v>171</v>
      </c>
      <c r="O28" s="45">
        <f t="shared" si="0"/>
        <v>0</v>
      </c>
    </row>
    <row r="29" spans="1:32" x14ac:dyDescent="0.25">
      <c r="A29" s="11">
        <v>43356</v>
      </c>
      <c r="B29" s="33" t="s">
        <v>50</v>
      </c>
      <c r="C29" s="1" t="s">
        <v>55</v>
      </c>
      <c r="D29" s="1" t="s">
        <v>83</v>
      </c>
      <c r="E29" s="12"/>
      <c r="F29" s="12">
        <v>36</v>
      </c>
      <c r="G29" s="2">
        <f t="shared" si="1"/>
        <v>899.73</v>
      </c>
      <c r="H29" s="2"/>
      <c r="I29" s="1"/>
      <c r="J29" s="1"/>
      <c r="K29" s="1"/>
      <c r="L29" s="2">
        <v>36</v>
      </c>
      <c r="M29" s="2"/>
      <c r="N29" s="2">
        <f t="shared" si="2"/>
        <v>36</v>
      </c>
      <c r="O29" s="45">
        <f t="shared" si="0"/>
        <v>0</v>
      </c>
    </row>
    <row r="30" spans="1:32" x14ac:dyDescent="0.25">
      <c r="A30" s="11">
        <v>43357</v>
      </c>
      <c r="B30" s="33" t="s">
        <v>50</v>
      </c>
      <c r="C30" s="1" t="s">
        <v>55</v>
      </c>
      <c r="D30" s="1" t="s">
        <v>135</v>
      </c>
      <c r="E30" s="12"/>
      <c r="F30" s="12">
        <v>49</v>
      </c>
      <c r="G30" s="2">
        <f t="shared" si="1"/>
        <v>850.73</v>
      </c>
      <c r="H30" s="2"/>
      <c r="I30" s="1"/>
      <c r="J30" s="1"/>
      <c r="K30" s="1"/>
      <c r="L30" s="2">
        <v>49</v>
      </c>
      <c r="M30" s="2"/>
      <c r="N30" s="2">
        <f t="shared" si="2"/>
        <v>49</v>
      </c>
      <c r="O30" s="45">
        <f t="shared" si="0"/>
        <v>0</v>
      </c>
    </row>
    <row r="31" spans="1:32" x14ac:dyDescent="0.25">
      <c r="A31" s="11">
        <v>43358</v>
      </c>
      <c r="B31" s="33" t="s">
        <v>50</v>
      </c>
      <c r="C31" s="1" t="s">
        <v>55</v>
      </c>
      <c r="D31" s="1" t="s">
        <v>52</v>
      </c>
      <c r="E31" s="12"/>
      <c r="F31" s="12">
        <v>117</v>
      </c>
      <c r="G31" s="2">
        <f t="shared" si="1"/>
        <v>733.73</v>
      </c>
      <c r="H31" s="2">
        <v>8</v>
      </c>
      <c r="I31" s="1"/>
      <c r="J31" s="1"/>
      <c r="K31" s="1"/>
      <c r="L31" s="2">
        <v>109</v>
      </c>
      <c r="M31" s="2"/>
      <c r="N31" s="2">
        <f t="shared" si="2"/>
        <v>117</v>
      </c>
      <c r="O31" s="45">
        <f t="shared" si="0"/>
        <v>0</v>
      </c>
      <c r="AC31" s="10" t="s">
        <v>4</v>
      </c>
    </row>
    <row r="32" spans="1:32" x14ac:dyDescent="0.25">
      <c r="A32" s="11">
        <v>43359</v>
      </c>
      <c r="B32" s="33" t="s">
        <v>50</v>
      </c>
      <c r="C32" s="1" t="s">
        <v>55</v>
      </c>
      <c r="D32" s="1" t="s">
        <v>53</v>
      </c>
      <c r="E32" s="12"/>
      <c r="F32" s="12">
        <v>66</v>
      </c>
      <c r="G32" s="2">
        <f t="shared" si="1"/>
        <v>667.73</v>
      </c>
      <c r="H32" s="2">
        <v>7</v>
      </c>
      <c r="I32" s="1"/>
      <c r="J32" s="1"/>
      <c r="K32" s="1"/>
      <c r="L32" s="2">
        <v>59</v>
      </c>
      <c r="M32" s="2"/>
      <c r="N32" s="2">
        <f t="shared" si="2"/>
        <v>66</v>
      </c>
      <c r="O32" s="45">
        <f t="shared" si="0"/>
        <v>0</v>
      </c>
    </row>
    <row r="33" spans="1:15" x14ac:dyDescent="0.25">
      <c r="A33" s="11">
        <v>43360</v>
      </c>
      <c r="B33" s="33" t="s">
        <v>50</v>
      </c>
      <c r="C33" s="1" t="s">
        <v>55</v>
      </c>
      <c r="D33" s="1" t="s">
        <v>111</v>
      </c>
      <c r="E33" s="12"/>
      <c r="F33" s="12">
        <v>77</v>
      </c>
      <c r="G33" s="2">
        <f t="shared" si="1"/>
        <v>590.73</v>
      </c>
      <c r="H33" s="2">
        <v>30</v>
      </c>
      <c r="I33" s="1"/>
      <c r="J33" s="1"/>
      <c r="K33" s="1"/>
      <c r="L33" s="2">
        <v>47</v>
      </c>
      <c r="M33" s="2"/>
      <c r="N33" s="2">
        <f t="shared" si="2"/>
        <v>77</v>
      </c>
      <c r="O33" s="45">
        <f t="shared" si="0"/>
        <v>0</v>
      </c>
    </row>
    <row r="34" spans="1:15" x14ac:dyDescent="0.25">
      <c r="A34" s="11"/>
      <c r="B34" s="33"/>
      <c r="C34" s="1" t="s">
        <v>92</v>
      </c>
      <c r="D34" s="1"/>
      <c r="E34" s="12">
        <v>870</v>
      </c>
      <c r="F34" s="12"/>
      <c r="G34" s="2">
        <f t="shared" si="1"/>
        <v>1460.73</v>
      </c>
      <c r="H34" s="2"/>
      <c r="I34" s="1"/>
      <c r="J34" s="1"/>
      <c r="K34" s="1"/>
      <c r="L34" s="2"/>
      <c r="M34" s="2"/>
      <c r="N34" s="2">
        <f t="shared" si="2"/>
        <v>0</v>
      </c>
      <c r="O34" s="45">
        <f t="shared" si="0"/>
        <v>0</v>
      </c>
    </row>
    <row r="35" spans="1:15" x14ac:dyDescent="0.25">
      <c r="A35" s="11">
        <v>43362</v>
      </c>
      <c r="B35" s="33" t="s">
        <v>50</v>
      </c>
      <c r="C35" s="1" t="s">
        <v>55</v>
      </c>
      <c r="D35" s="1"/>
      <c r="E35" s="12"/>
      <c r="F35" s="12">
        <v>158</v>
      </c>
      <c r="G35" s="2">
        <f t="shared" si="1"/>
        <v>1302.73</v>
      </c>
      <c r="H35" s="2">
        <v>13</v>
      </c>
      <c r="I35" s="1"/>
      <c r="J35" s="1"/>
      <c r="K35" s="1"/>
      <c r="L35" s="2">
        <v>145</v>
      </c>
      <c r="M35" s="2"/>
      <c r="N35" s="2">
        <f t="shared" si="2"/>
        <v>158</v>
      </c>
      <c r="O35" s="45">
        <f t="shared" si="0"/>
        <v>0</v>
      </c>
    </row>
    <row r="36" spans="1:15" x14ac:dyDescent="0.25">
      <c r="A36" s="11">
        <v>43363</v>
      </c>
      <c r="B36" s="33" t="s">
        <v>50</v>
      </c>
      <c r="C36" s="1" t="s">
        <v>55</v>
      </c>
      <c r="D36" s="1" t="s">
        <v>111</v>
      </c>
      <c r="E36" s="12"/>
      <c r="F36" s="12">
        <v>84</v>
      </c>
      <c r="G36" s="2">
        <f t="shared" si="1"/>
        <v>1218.73</v>
      </c>
      <c r="H36" s="2">
        <v>14</v>
      </c>
      <c r="I36" s="1"/>
      <c r="J36" s="1"/>
      <c r="K36" s="1"/>
      <c r="L36" s="2">
        <v>70</v>
      </c>
      <c r="M36" s="2"/>
      <c r="N36" s="2">
        <f t="shared" si="2"/>
        <v>84</v>
      </c>
      <c r="O36" s="45">
        <f t="shared" si="0"/>
        <v>0</v>
      </c>
    </row>
    <row r="37" spans="1:15" x14ac:dyDescent="0.25">
      <c r="A37" s="11">
        <v>43364</v>
      </c>
      <c r="B37" s="33" t="s">
        <v>50</v>
      </c>
      <c r="C37" s="1" t="s">
        <v>55</v>
      </c>
      <c r="D37" s="1" t="s">
        <v>89</v>
      </c>
      <c r="E37" s="12"/>
      <c r="F37" s="12">
        <v>149</v>
      </c>
      <c r="G37" s="2">
        <f t="shared" si="1"/>
        <v>1069.73</v>
      </c>
      <c r="H37" s="2">
        <v>12</v>
      </c>
      <c r="I37" s="1"/>
      <c r="J37" s="1"/>
      <c r="K37" s="1"/>
      <c r="L37" s="2">
        <v>137</v>
      </c>
      <c r="M37" s="2"/>
      <c r="N37" s="2">
        <f t="shared" si="2"/>
        <v>149</v>
      </c>
      <c r="O37" s="45">
        <f t="shared" si="0"/>
        <v>0</v>
      </c>
    </row>
    <row r="38" spans="1:15" s="30" customFormat="1" x14ac:dyDescent="0.25">
      <c r="A38" s="26">
        <v>43365</v>
      </c>
      <c r="B38" s="34" t="s">
        <v>50</v>
      </c>
      <c r="C38" s="27" t="s">
        <v>55</v>
      </c>
      <c r="D38" s="27" t="s">
        <v>149</v>
      </c>
      <c r="E38" s="28"/>
      <c r="F38" s="28">
        <v>100</v>
      </c>
      <c r="G38" s="29">
        <f t="shared" si="1"/>
        <v>969.73</v>
      </c>
      <c r="H38" s="29">
        <v>8</v>
      </c>
      <c r="I38" s="27"/>
      <c r="J38" s="27"/>
      <c r="K38" s="27"/>
      <c r="L38" s="29">
        <v>122</v>
      </c>
      <c r="M38" s="29"/>
      <c r="N38" s="2">
        <f t="shared" si="2"/>
        <v>130</v>
      </c>
      <c r="O38" s="45">
        <f t="shared" si="0"/>
        <v>30</v>
      </c>
    </row>
    <row r="39" spans="1:15" x14ac:dyDescent="0.25">
      <c r="A39" s="11">
        <v>43365</v>
      </c>
      <c r="B39" s="33" t="s">
        <v>54</v>
      </c>
      <c r="C39" s="1" t="s">
        <v>55</v>
      </c>
      <c r="D39" s="1" t="s">
        <v>147</v>
      </c>
      <c r="E39" s="12"/>
      <c r="F39" s="12">
        <v>4</v>
      </c>
      <c r="G39" s="2">
        <f t="shared" si="1"/>
        <v>965.73</v>
      </c>
      <c r="H39" s="2">
        <v>4</v>
      </c>
      <c r="I39" s="1"/>
      <c r="J39" s="1"/>
      <c r="K39" s="1"/>
      <c r="L39" s="2"/>
      <c r="M39" s="2"/>
      <c r="N39" s="2">
        <f t="shared" si="2"/>
        <v>4</v>
      </c>
      <c r="O39" s="45">
        <f t="shared" si="0"/>
        <v>0</v>
      </c>
    </row>
    <row r="40" spans="1:15" x14ac:dyDescent="0.25">
      <c r="A40" s="11">
        <v>43366</v>
      </c>
      <c r="B40" s="33" t="s">
        <v>50</v>
      </c>
      <c r="C40" s="1" t="s">
        <v>55</v>
      </c>
      <c r="D40" s="1" t="s">
        <v>100</v>
      </c>
      <c r="E40" s="12"/>
      <c r="F40" s="12">
        <v>67</v>
      </c>
      <c r="G40" s="2">
        <f t="shared" si="1"/>
        <v>898.73</v>
      </c>
      <c r="H40" s="2">
        <v>2</v>
      </c>
      <c r="I40" s="1"/>
      <c r="J40" s="1"/>
      <c r="K40" s="1"/>
      <c r="L40" s="2">
        <v>65</v>
      </c>
      <c r="M40" s="2"/>
      <c r="N40" s="2">
        <f t="shared" si="2"/>
        <v>67</v>
      </c>
      <c r="O40" s="45">
        <f t="shared" si="0"/>
        <v>0</v>
      </c>
    </row>
    <row r="41" spans="1:15" x14ac:dyDescent="0.25">
      <c r="A41" s="11">
        <v>43367</v>
      </c>
      <c r="B41" s="33" t="s">
        <v>50</v>
      </c>
      <c r="C41" s="1" t="s">
        <v>55</v>
      </c>
      <c r="D41" s="1" t="s">
        <v>51</v>
      </c>
      <c r="E41" s="12"/>
      <c r="F41" s="12">
        <v>157</v>
      </c>
      <c r="G41" s="2">
        <f t="shared" si="1"/>
        <v>741.73</v>
      </c>
      <c r="H41" s="2">
        <v>35</v>
      </c>
      <c r="I41" s="1"/>
      <c r="J41" s="1"/>
      <c r="K41" s="1"/>
      <c r="L41" s="2">
        <v>122</v>
      </c>
      <c r="M41" s="2"/>
      <c r="N41" s="2">
        <f t="shared" si="2"/>
        <v>157</v>
      </c>
      <c r="O41" s="45">
        <f t="shared" si="0"/>
        <v>0</v>
      </c>
    </row>
    <row r="42" spans="1:15" x14ac:dyDescent="0.25">
      <c r="A42" s="11">
        <v>43368</v>
      </c>
      <c r="B42" s="33" t="s">
        <v>50</v>
      </c>
      <c r="C42" s="1" t="s">
        <v>55</v>
      </c>
      <c r="D42" s="1" t="s">
        <v>52</v>
      </c>
      <c r="E42" s="12"/>
      <c r="F42" s="12">
        <v>74</v>
      </c>
      <c r="G42" s="2">
        <f t="shared" si="1"/>
        <v>667.73</v>
      </c>
      <c r="H42" s="2">
        <v>14</v>
      </c>
      <c r="I42" s="1"/>
      <c r="J42" s="1"/>
      <c r="K42" s="1"/>
      <c r="L42" s="2">
        <v>60</v>
      </c>
      <c r="M42" s="2"/>
      <c r="N42" s="2">
        <f t="shared" si="2"/>
        <v>74</v>
      </c>
      <c r="O42" s="45">
        <f t="shared" si="0"/>
        <v>0</v>
      </c>
    </row>
    <row r="43" spans="1:15" x14ac:dyDescent="0.25">
      <c r="A43" s="11">
        <v>43368</v>
      </c>
      <c r="B43" s="33" t="s">
        <v>50</v>
      </c>
      <c r="C43" s="1" t="s">
        <v>55</v>
      </c>
      <c r="D43" s="1" t="s">
        <v>149</v>
      </c>
      <c r="E43" s="12"/>
      <c r="F43" s="12">
        <v>220</v>
      </c>
      <c r="G43" s="2">
        <f t="shared" si="1"/>
        <v>447.73</v>
      </c>
      <c r="H43" s="2">
        <v>62</v>
      </c>
      <c r="I43" s="1"/>
      <c r="J43" s="1"/>
      <c r="K43" s="1"/>
      <c r="L43" s="2">
        <v>158</v>
      </c>
      <c r="M43" s="2"/>
      <c r="N43" s="2">
        <f t="shared" si="2"/>
        <v>220</v>
      </c>
      <c r="O43" s="45">
        <f t="shared" si="0"/>
        <v>0</v>
      </c>
    </row>
    <row r="44" spans="1:15" x14ac:dyDescent="0.25">
      <c r="A44" s="11">
        <v>43369</v>
      </c>
      <c r="B44" s="33" t="s">
        <v>54</v>
      </c>
      <c r="C44" s="1" t="s">
        <v>55</v>
      </c>
      <c r="D44" s="1" t="s">
        <v>59</v>
      </c>
      <c r="E44" s="12"/>
      <c r="F44" s="12">
        <v>18</v>
      </c>
      <c r="G44" s="2">
        <f t="shared" si="1"/>
        <v>429.73</v>
      </c>
      <c r="H44" s="2">
        <v>10</v>
      </c>
      <c r="I44" s="1"/>
      <c r="J44" s="1"/>
      <c r="K44" s="1"/>
      <c r="L44" s="2">
        <v>8</v>
      </c>
      <c r="M44" s="2"/>
      <c r="N44" s="2">
        <f t="shared" si="2"/>
        <v>18</v>
      </c>
      <c r="O44" s="45">
        <f t="shared" si="0"/>
        <v>0</v>
      </c>
    </row>
    <row r="45" spans="1:15" x14ac:dyDescent="0.25">
      <c r="A45" s="11">
        <v>43371</v>
      </c>
      <c r="B45" s="33" t="s">
        <v>50</v>
      </c>
      <c r="C45" s="1" t="s">
        <v>55</v>
      </c>
      <c r="D45" s="1" t="s">
        <v>157</v>
      </c>
      <c r="E45" s="12"/>
      <c r="F45" s="12">
        <v>97</v>
      </c>
      <c r="G45" s="2">
        <f t="shared" si="1"/>
        <v>332.73</v>
      </c>
      <c r="H45" s="2">
        <v>22</v>
      </c>
      <c r="I45" s="1"/>
      <c r="J45" s="1"/>
      <c r="K45" s="1"/>
      <c r="L45" s="2">
        <v>75</v>
      </c>
      <c r="M45" s="2"/>
      <c r="N45" s="2">
        <f t="shared" si="2"/>
        <v>97</v>
      </c>
      <c r="O45" s="45">
        <f t="shared" si="0"/>
        <v>0</v>
      </c>
    </row>
    <row r="46" spans="1:15" x14ac:dyDescent="0.25">
      <c r="A46" s="11">
        <v>43372</v>
      </c>
      <c r="B46" s="33" t="s">
        <v>50</v>
      </c>
      <c r="C46" s="1" t="s">
        <v>55</v>
      </c>
      <c r="D46" s="1" t="s">
        <v>70</v>
      </c>
      <c r="E46" s="12"/>
      <c r="F46" s="12">
        <v>151</v>
      </c>
      <c r="G46" s="2">
        <f t="shared" si="1"/>
        <v>181.73000000000002</v>
      </c>
      <c r="H46" s="2">
        <v>10</v>
      </c>
      <c r="I46" s="1"/>
      <c r="J46" s="1"/>
      <c r="K46" s="1"/>
      <c r="L46" s="2">
        <v>141</v>
      </c>
      <c r="M46" s="2"/>
      <c r="N46" s="2">
        <f t="shared" si="2"/>
        <v>151</v>
      </c>
      <c r="O46" s="45">
        <f t="shared" si="0"/>
        <v>0</v>
      </c>
    </row>
    <row r="47" spans="1:15" x14ac:dyDescent="0.25">
      <c r="A47" s="11">
        <v>43372</v>
      </c>
      <c r="B47" s="33" t="s">
        <v>54</v>
      </c>
      <c r="C47" s="1" t="s">
        <v>55</v>
      </c>
      <c r="D47" s="1" t="s">
        <v>77</v>
      </c>
      <c r="E47" s="12"/>
      <c r="F47" s="12">
        <v>145</v>
      </c>
      <c r="G47" s="2">
        <f t="shared" si="1"/>
        <v>36.730000000000018</v>
      </c>
      <c r="H47" s="2">
        <v>35</v>
      </c>
      <c r="I47" s="1"/>
      <c r="J47" s="1"/>
      <c r="K47" s="1"/>
      <c r="L47" s="2">
        <v>110</v>
      </c>
      <c r="M47" s="2"/>
      <c r="N47" s="2">
        <f t="shared" si="2"/>
        <v>145</v>
      </c>
      <c r="O47" s="45">
        <f t="shared" si="0"/>
        <v>0</v>
      </c>
    </row>
    <row r="48" spans="1:15" x14ac:dyDescent="0.25">
      <c r="A48" s="11"/>
      <c r="B48" s="33"/>
      <c r="C48" s="1"/>
      <c r="D48" s="1"/>
      <c r="E48" s="12"/>
      <c r="F48" s="12"/>
      <c r="G48" s="2">
        <f t="shared" si="1"/>
        <v>36.730000000000018</v>
      </c>
      <c r="H48" s="2"/>
      <c r="I48" s="1"/>
      <c r="J48" s="1"/>
      <c r="K48" s="1"/>
      <c r="L48" s="2"/>
      <c r="M48" s="2"/>
      <c r="N48" s="2">
        <f t="shared" si="2"/>
        <v>0</v>
      </c>
      <c r="O48" s="45">
        <f t="shared" si="0"/>
        <v>0</v>
      </c>
    </row>
    <row r="49" spans="1:15" x14ac:dyDescent="0.25">
      <c r="A49" s="11"/>
      <c r="B49" s="33"/>
      <c r="C49" s="1"/>
      <c r="D49" s="1"/>
      <c r="E49" s="12"/>
      <c r="F49" s="12"/>
      <c r="G49" s="2">
        <f t="shared" si="1"/>
        <v>36.730000000000018</v>
      </c>
      <c r="H49" s="2"/>
      <c r="I49" s="1"/>
      <c r="J49" s="1"/>
      <c r="K49" s="1"/>
      <c r="L49" s="2"/>
      <c r="M49" s="2"/>
      <c r="N49" s="2">
        <f t="shared" si="2"/>
        <v>0</v>
      </c>
      <c r="O49" s="45">
        <f t="shared" si="0"/>
        <v>0</v>
      </c>
    </row>
    <row r="50" spans="1:15" x14ac:dyDescent="0.25">
      <c r="A50" s="11"/>
      <c r="B50" s="33"/>
      <c r="C50" s="1"/>
      <c r="D50" s="1"/>
      <c r="E50" s="12"/>
      <c r="F50" s="12"/>
      <c r="G50" s="2">
        <f t="shared" si="1"/>
        <v>36.730000000000018</v>
      </c>
      <c r="H50" s="2"/>
      <c r="I50" s="1"/>
      <c r="J50" s="1"/>
      <c r="K50" s="1"/>
      <c r="L50" s="2"/>
      <c r="M50" s="2"/>
      <c r="N50" s="2">
        <f t="shared" si="2"/>
        <v>0</v>
      </c>
      <c r="O50" s="45">
        <f t="shared" si="0"/>
        <v>0</v>
      </c>
    </row>
    <row r="51" spans="1:15" x14ac:dyDescent="0.25">
      <c r="A51" s="11"/>
      <c r="B51" s="33"/>
      <c r="C51" s="1"/>
      <c r="D51" s="1"/>
      <c r="E51" s="12"/>
      <c r="F51" s="12"/>
      <c r="G51" s="2">
        <f t="shared" si="1"/>
        <v>36.730000000000018</v>
      </c>
      <c r="H51" s="2"/>
      <c r="I51" s="1"/>
      <c r="J51" s="1"/>
      <c r="K51" s="1"/>
      <c r="L51" s="2"/>
      <c r="M51" s="2"/>
      <c r="N51" s="2">
        <f t="shared" si="2"/>
        <v>0</v>
      </c>
      <c r="O51" s="45">
        <f t="shared" si="0"/>
        <v>0</v>
      </c>
    </row>
    <row r="52" spans="1:15" x14ac:dyDescent="0.25">
      <c r="A52" s="11"/>
      <c r="B52" s="33"/>
      <c r="C52" s="1"/>
      <c r="D52" s="1"/>
      <c r="E52" s="12"/>
      <c r="F52" s="12"/>
      <c r="G52" s="2">
        <f t="shared" si="1"/>
        <v>36.730000000000018</v>
      </c>
      <c r="H52" s="2"/>
      <c r="I52" s="1"/>
      <c r="J52" s="1"/>
      <c r="K52" s="1"/>
      <c r="L52" s="2"/>
      <c r="M52" s="2"/>
      <c r="N52" s="2">
        <f t="shared" si="2"/>
        <v>0</v>
      </c>
      <c r="O52" s="45">
        <f t="shared" si="0"/>
        <v>0</v>
      </c>
    </row>
    <row r="53" spans="1:15" x14ac:dyDescent="0.25">
      <c r="A53" s="11"/>
      <c r="B53" s="33"/>
      <c r="C53" s="1"/>
      <c r="D53" s="1"/>
      <c r="E53" s="12"/>
      <c r="F53" s="12"/>
      <c r="G53" s="2">
        <f t="shared" si="1"/>
        <v>36.730000000000018</v>
      </c>
      <c r="H53" s="2"/>
      <c r="I53" s="1"/>
      <c r="J53" s="1"/>
      <c r="K53" s="1"/>
      <c r="L53" s="2"/>
      <c r="M53" s="2"/>
      <c r="N53" s="2">
        <f t="shared" si="2"/>
        <v>0</v>
      </c>
      <c r="O53" s="45">
        <f t="shared" si="0"/>
        <v>0</v>
      </c>
    </row>
    <row r="54" spans="1:15" x14ac:dyDescent="0.25">
      <c r="A54" s="11"/>
      <c r="B54" s="33"/>
      <c r="C54" s="1"/>
      <c r="D54" s="1"/>
      <c r="E54" s="12"/>
      <c r="F54" s="12"/>
      <c r="G54" s="2">
        <f t="shared" si="1"/>
        <v>36.730000000000018</v>
      </c>
      <c r="H54" s="2"/>
      <c r="I54" s="1"/>
      <c r="J54" s="1"/>
      <c r="K54" s="1"/>
      <c r="L54" s="2"/>
      <c r="M54" s="2"/>
      <c r="N54" s="2">
        <f t="shared" si="2"/>
        <v>0</v>
      </c>
      <c r="O54" s="45">
        <f t="shared" si="0"/>
        <v>0</v>
      </c>
    </row>
    <row r="55" spans="1:15" s="30" customFormat="1" x14ac:dyDescent="0.25">
      <c r="A55" s="26"/>
      <c r="B55" s="34"/>
      <c r="C55" s="27"/>
      <c r="D55" s="27"/>
      <c r="E55" s="28"/>
      <c r="F55" s="28"/>
      <c r="G55" s="29">
        <f t="shared" si="1"/>
        <v>36.730000000000018</v>
      </c>
      <c r="H55" s="29"/>
      <c r="I55" s="27"/>
      <c r="J55" s="27"/>
      <c r="K55" s="27"/>
      <c r="L55" s="29"/>
      <c r="M55" s="29"/>
      <c r="N55" s="2">
        <f t="shared" si="2"/>
        <v>0</v>
      </c>
      <c r="O55" s="45">
        <f t="shared" si="0"/>
        <v>0</v>
      </c>
    </row>
    <row r="56" spans="1:15" x14ac:dyDescent="0.25">
      <c r="A56" s="11"/>
      <c r="B56" s="33"/>
      <c r="C56" s="1"/>
      <c r="D56" s="1"/>
      <c r="E56" s="12"/>
      <c r="F56" s="12"/>
      <c r="G56" s="2">
        <f t="shared" si="1"/>
        <v>36.730000000000018</v>
      </c>
      <c r="H56" s="2"/>
      <c r="I56" s="1"/>
      <c r="J56" s="1"/>
      <c r="K56" s="1"/>
      <c r="L56" s="2"/>
      <c r="M56" s="2"/>
      <c r="N56" s="2">
        <f t="shared" si="2"/>
        <v>0</v>
      </c>
      <c r="O56" s="45">
        <f t="shared" si="0"/>
        <v>0</v>
      </c>
    </row>
    <row r="57" spans="1:15" x14ac:dyDescent="0.25">
      <c r="A57" s="11"/>
      <c r="B57" s="33"/>
      <c r="C57" s="1"/>
      <c r="D57" s="1"/>
      <c r="E57" s="12"/>
      <c r="F57" s="12"/>
      <c r="G57" s="2">
        <f t="shared" si="1"/>
        <v>36.730000000000018</v>
      </c>
      <c r="H57" s="2"/>
      <c r="I57" s="1"/>
      <c r="J57" s="1"/>
      <c r="K57" s="1"/>
      <c r="L57" s="2"/>
      <c r="M57" s="2"/>
      <c r="N57" s="2">
        <f t="shared" si="2"/>
        <v>0</v>
      </c>
      <c r="O57" s="45">
        <f t="shared" si="0"/>
        <v>0</v>
      </c>
    </row>
    <row r="58" spans="1:15" x14ac:dyDescent="0.25">
      <c r="A58" s="11"/>
      <c r="B58" s="33"/>
      <c r="C58" s="1"/>
      <c r="D58" s="1"/>
      <c r="E58" s="12"/>
      <c r="F58" s="12"/>
      <c r="G58" s="2">
        <f t="shared" si="1"/>
        <v>36.730000000000018</v>
      </c>
      <c r="H58" s="2"/>
      <c r="I58" s="1"/>
      <c r="J58" s="1"/>
      <c r="K58" s="1"/>
      <c r="L58" s="2"/>
      <c r="M58" s="2"/>
      <c r="N58" s="2">
        <f t="shared" si="2"/>
        <v>0</v>
      </c>
      <c r="O58" s="45">
        <f t="shared" si="0"/>
        <v>0</v>
      </c>
    </row>
    <row r="59" spans="1:15" x14ac:dyDescent="0.25">
      <c r="A59" s="11"/>
      <c r="B59" s="33"/>
      <c r="C59" s="1"/>
      <c r="D59" s="1"/>
      <c r="E59" s="12"/>
      <c r="F59" s="12"/>
      <c r="G59" s="2">
        <f t="shared" si="1"/>
        <v>36.730000000000018</v>
      </c>
      <c r="H59" s="2"/>
      <c r="I59" s="1"/>
      <c r="J59" s="1"/>
      <c r="K59" s="1"/>
      <c r="L59" s="2"/>
      <c r="M59" s="2"/>
      <c r="N59" s="2">
        <f t="shared" si="2"/>
        <v>0</v>
      </c>
      <c r="O59" s="45">
        <f t="shared" si="0"/>
        <v>0</v>
      </c>
    </row>
    <row r="60" spans="1:15" x14ac:dyDescent="0.25">
      <c r="A60" s="11"/>
      <c r="B60" s="33"/>
      <c r="C60" s="1"/>
      <c r="D60" s="1"/>
      <c r="E60" s="12"/>
      <c r="F60" s="12"/>
      <c r="G60" s="2">
        <f t="shared" si="1"/>
        <v>36.730000000000018</v>
      </c>
      <c r="H60" s="2"/>
      <c r="I60" s="1"/>
      <c r="J60" s="1"/>
      <c r="K60" s="1"/>
      <c r="L60" s="2"/>
      <c r="M60" s="2"/>
      <c r="N60" s="2">
        <f t="shared" si="2"/>
        <v>0</v>
      </c>
      <c r="O60" s="45">
        <f t="shared" si="0"/>
        <v>0</v>
      </c>
    </row>
    <row r="61" spans="1:15" x14ac:dyDescent="0.25">
      <c r="A61" s="11"/>
      <c r="B61" s="33"/>
      <c r="C61" s="1"/>
      <c r="D61" s="1"/>
      <c r="E61" s="12"/>
      <c r="F61" s="12"/>
      <c r="G61" s="2">
        <f t="shared" si="1"/>
        <v>36.730000000000018</v>
      </c>
      <c r="H61" s="2"/>
      <c r="I61" s="1"/>
      <c r="J61" s="1"/>
      <c r="K61" s="1"/>
      <c r="L61" s="2"/>
      <c r="M61" s="2"/>
      <c r="N61" s="2">
        <f t="shared" si="2"/>
        <v>0</v>
      </c>
      <c r="O61" s="45">
        <f t="shared" si="0"/>
        <v>0</v>
      </c>
    </row>
    <row r="62" spans="1:15" s="30" customFormat="1" x14ac:dyDescent="0.25">
      <c r="A62" s="26"/>
      <c r="B62" s="34"/>
      <c r="C62" s="27"/>
      <c r="D62" s="27"/>
      <c r="E62" s="28"/>
      <c r="F62" s="28"/>
      <c r="G62" s="29">
        <f t="shared" si="1"/>
        <v>36.730000000000018</v>
      </c>
      <c r="H62" s="29"/>
      <c r="I62" s="27"/>
      <c r="J62" s="27"/>
      <c r="K62" s="27"/>
      <c r="L62" s="29"/>
      <c r="M62" s="29"/>
      <c r="N62" s="2">
        <f t="shared" si="2"/>
        <v>0</v>
      </c>
      <c r="O62" s="45">
        <f t="shared" si="0"/>
        <v>0</v>
      </c>
    </row>
    <row r="63" spans="1:15" x14ac:dyDescent="0.25">
      <c r="A63" s="11"/>
      <c r="B63" s="33"/>
      <c r="C63" s="1"/>
      <c r="D63" s="1"/>
      <c r="E63" s="12"/>
      <c r="F63" s="12"/>
      <c r="G63" s="2">
        <f t="shared" si="1"/>
        <v>36.730000000000018</v>
      </c>
      <c r="H63" s="2"/>
      <c r="I63" s="1"/>
      <c r="J63" s="1"/>
      <c r="K63" s="1"/>
      <c r="L63" s="2"/>
      <c r="M63" s="2"/>
      <c r="N63" s="2">
        <f t="shared" si="2"/>
        <v>0</v>
      </c>
      <c r="O63" s="45">
        <f t="shared" si="0"/>
        <v>0</v>
      </c>
    </row>
    <row r="64" spans="1:15" x14ac:dyDescent="0.25">
      <c r="A64" s="11"/>
      <c r="B64" s="33"/>
      <c r="C64" s="1"/>
      <c r="D64" s="1"/>
      <c r="E64" s="12"/>
      <c r="F64" s="12"/>
      <c r="G64" s="2">
        <f t="shared" si="1"/>
        <v>36.730000000000018</v>
      </c>
      <c r="H64" s="2"/>
      <c r="I64" s="1"/>
      <c r="J64" s="1"/>
      <c r="K64" s="1"/>
      <c r="L64" s="2"/>
      <c r="M64" s="2"/>
      <c r="N64" s="2">
        <f t="shared" si="2"/>
        <v>0</v>
      </c>
      <c r="O64" s="45">
        <f t="shared" si="0"/>
        <v>0</v>
      </c>
    </row>
    <row r="65" spans="1:15" x14ac:dyDescent="0.25">
      <c r="A65" s="11"/>
      <c r="B65" s="33"/>
      <c r="C65" s="1"/>
      <c r="D65" s="1"/>
      <c r="E65" s="12"/>
      <c r="F65" s="12"/>
      <c r="G65" s="2">
        <f t="shared" si="1"/>
        <v>36.730000000000018</v>
      </c>
      <c r="H65" s="2"/>
      <c r="I65" s="1"/>
      <c r="J65" s="1"/>
      <c r="K65" s="1"/>
      <c r="L65" s="2"/>
      <c r="M65" s="2"/>
      <c r="N65" s="2">
        <f t="shared" si="2"/>
        <v>0</v>
      </c>
      <c r="O65" s="45">
        <f t="shared" si="0"/>
        <v>0</v>
      </c>
    </row>
    <row r="66" spans="1:15" x14ac:dyDescent="0.25">
      <c r="A66" s="11"/>
      <c r="B66" s="33"/>
      <c r="C66" s="1"/>
      <c r="D66" s="1"/>
      <c r="E66" s="12"/>
      <c r="F66" s="12"/>
      <c r="G66" s="2">
        <f t="shared" si="1"/>
        <v>36.730000000000018</v>
      </c>
      <c r="H66" s="2"/>
      <c r="I66" s="1"/>
      <c r="J66" s="1"/>
      <c r="K66" s="1"/>
      <c r="L66" s="2"/>
      <c r="M66" s="2"/>
      <c r="N66" s="2">
        <f t="shared" si="2"/>
        <v>0</v>
      </c>
      <c r="O66" s="45">
        <f t="shared" si="0"/>
        <v>0</v>
      </c>
    </row>
    <row r="67" spans="1:15" x14ac:dyDescent="0.25">
      <c r="A67" s="11"/>
      <c r="B67" s="33"/>
      <c r="C67" s="1"/>
      <c r="D67" s="1"/>
      <c r="E67" s="12"/>
      <c r="F67" s="12"/>
      <c r="G67" s="2">
        <f t="shared" si="1"/>
        <v>36.730000000000018</v>
      </c>
      <c r="H67" s="2"/>
      <c r="I67" s="1"/>
      <c r="J67" s="1"/>
      <c r="K67" s="1"/>
      <c r="L67" s="2"/>
      <c r="M67" s="2"/>
      <c r="N67" s="2">
        <f t="shared" si="2"/>
        <v>0</v>
      </c>
      <c r="O67" s="45">
        <f t="shared" si="0"/>
        <v>0</v>
      </c>
    </row>
    <row r="68" spans="1:15" s="78" customFormat="1" x14ac:dyDescent="0.25">
      <c r="A68" s="72"/>
      <c r="B68" s="73"/>
      <c r="C68" s="74"/>
      <c r="D68" s="74"/>
      <c r="E68" s="75"/>
      <c r="F68" s="75"/>
      <c r="G68" s="76">
        <f t="shared" si="1"/>
        <v>36.730000000000018</v>
      </c>
      <c r="H68" s="76"/>
      <c r="I68" s="74"/>
      <c r="J68" s="74"/>
      <c r="K68" s="74"/>
      <c r="L68" s="76"/>
      <c r="M68" s="76"/>
      <c r="N68" s="76">
        <f t="shared" si="2"/>
        <v>0</v>
      </c>
      <c r="O68" s="45">
        <f t="shared" si="0"/>
        <v>0</v>
      </c>
    </row>
    <row r="69" spans="1:15" s="78" customFormat="1" x14ac:dyDescent="0.25">
      <c r="A69" s="72"/>
      <c r="B69" s="73"/>
      <c r="C69" s="74"/>
      <c r="D69" s="74"/>
      <c r="E69" s="75"/>
      <c r="F69" s="75"/>
      <c r="G69" s="76">
        <f t="shared" si="1"/>
        <v>36.730000000000018</v>
      </c>
      <c r="H69" s="76"/>
      <c r="I69" s="74"/>
      <c r="J69" s="74"/>
      <c r="K69" s="74"/>
      <c r="L69" s="76"/>
      <c r="M69" s="76"/>
      <c r="N69" s="76">
        <f t="shared" si="2"/>
        <v>0</v>
      </c>
      <c r="O69" s="45">
        <f t="shared" si="0"/>
        <v>0</v>
      </c>
    </row>
    <row r="70" spans="1:15" s="78" customFormat="1" x14ac:dyDescent="0.25">
      <c r="A70" s="72"/>
      <c r="B70" s="73"/>
      <c r="C70" s="74"/>
      <c r="D70" s="74"/>
      <c r="E70" s="75"/>
      <c r="F70" s="75"/>
      <c r="G70" s="76">
        <f t="shared" si="1"/>
        <v>36.730000000000018</v>
      </c>
      <c r="H70" s="76"/>
      <c r="I70" s="74"/>
      <c r="J70" s="74"/>
      <c r="K70" s="74"/>
      <c r="L70" s="76"/>
      <c r="M70" s="76"/>
      <c r="N70" s="76">
        <f t="shared" si="2"/>
        <v>0</v>
      </c>
      <c r="O70" s="45">
        <f t="shared" ref="O70:O80" si="3">H70+L70+M70-F70</f>
        <v>0</v>
      </c>
    </row>
    <row r="71" spans="1:15" x14ac:dyDescent="0.25">
      <c r="A71" s="11"/>
      <c r="B71" s="33"/>
      <c r="C71" s="1"/>
      <c r="D71" s="1"/>
      <c r="E71" s="12"/>
      <c r="F71" s="12"/>
      <c r="G71" s="2">
        <f t="shared" ref="G71:G80" si="4">G70+E71-F71</f>
        <v>36.730000000000018</v>
      </c>
      <c r="H71" s="2"/>
      <c r="I71" s="1"/>
      <c r="J71" s="1"/>
      <c r="K71" s="1"/>
      <c r="L71" s="2"/>
      <c r="M71" s="2"/>
      <c r="N71" s="2">
        <f t="shared" si="2"/>
        <v>0</v>
      </c>
      <c r="O71" s="45">
        <f t="shared" si="3"/>
        <v>0</v>
      </c>
    </row>
    <row r="72" spans="1:15" x14ac:dyDescent="0.25">
      <c r="A72" s="11"/>
      <c r="B72" s="33"/>
      <c r="C72" s="1"/>
      <c r="D72" s="1"/>
      <c r="E72" s="12"/>
      <c r="F72" s="12"/>
      <c r="G72" s="2">
        <f t="shared" si="4"/>
        <v>36.730000000000018</v>
      </c>
      <c r="H72" s="2"/>
      <c r="I72" s="1"/>
      <c r="J72" s="1"/>
      <c r="K72" s="1"/>
      <c r="L72" s="2"/>
      <c r="M72" s="2"/>
      <c r="N72" s="2">
        <f t="shared" ref="N72:N80" si="5">H72+L72-M72</f>
        <v>0</v>
      </c>
      <c r="O72" s="45">
        <f t="shared" si="3"/>
        <v>0</v>
      </c>
    </row>
    <row r="73" spans="1:15" x14ac:dyDescent="0.25">
      <c r="A73" s="11"/>
      <c r="B73" s="33"/>
      <c r="C73" s="1"/>
      <c r="D73" s="1"/>
      <c r="E73" s="12"/>
      <c r="F73" s="12"/>
      <c r="G73" s="2">
        <f t="shared" si="4"/>
        <v>36.730000000000018</v>
      </c>
      <c r="H73" s="2"/>
      <c r="I73" s="1"/>
      <c r="J73" s="1"/>
      <c r="K73" s="1"/>
      <c r="L73" s="2"/>
      <c r="M73" s="2"/>
      <c r="N73" s="2">
        <f t="shared" si="5"/>
        <v>0</v>
      </c>
      <c r="O73" s="45">
        <f t="shared" si="3"/>
        <v>0</v>
      </c>
    </row>
    <row r="74" spans="1:15" x14ac:dyDescent="0.25">
      <c r="A74" s="11"/>
      <c r="B74" s="33"/>
      <c r="C74" s="1"/>
      <c r="D74" s="1"/>
      <c r="E74" s="12"/>
      <c r="F74" s="12"/>
      <c r="G74" s="2">
        <f t="shared" si="4"/>
        <v>36.730000000000018</v>
      </c>
      <c r="H74" s="2"/>
      <c r="I74" s="1"/>
      <c r="J74" s="1"/>
      <c r="K74" s="1"/>
      <c r="L74" s="2"/>
      <c r="M74" s="2"/>
      <c r="N74" s="2">
        <f t="shared" si="5"/>
        <v>0</v>
      </c>
      <c r="O74" s="45">
        <f t="shared" si="3"/>
        <v>0</v>
      </c>
    </row>
    <row r="75" spans="1:15" x14ac:dyDescent="0.25">
      <c r="A75" s="11"/>
      <c r="B75" s="33"/>
      <c r="C75" s="1"/>
      <c r="D75" s="1"/>
      <c r="E75" s="12"/>
      <c r="F75" s="12"/>
      <c r="G75" s="2">
        <f t="shared" si="4"/>
        <v>36.730000000000018</v>
      </c>
      <c r="H75" s="2"/>
      <c r="I75" s="1"/>
      <c r="J75" s="1"/>
      <c r="K75" s="1"/>
      <c r="L75" s="2"/>
      <c r="M75" s="2"/>
      <c r="N75" s="2">
        <f t="shared" si="5"/>
        <v>0</v>
      </c>
      <c r="O75" s="45">
        <f t="shared" si="3"/>
        <v>0</v>
      </c>
    </row>
    <row r="76" spans="1:15" x14ac:dyDescent="0.25">
      <c r="A76" s="11"/>
      <c r="B76" s="33"/>
      <c r="C76" s="1"/>
      <c r="D76" s="1"/>
      <c r="E76" s="12"/>
      <c r="F76" s="12"/>
      <c r="G76" s="2">
        <f t="shared" si="4"/>
        <v>36.730000000000018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45">
        <f t="shared" si="3"/>
        <v>0</v>
      </c>
    </row>
    <row r="77" spans="1:15" x14ac:dyDescent="0.25">
      <c r="A77" s="11"/>
      <c r="B77" s="33"/>
      <c r="C77" s="1"/>
      <c r="D77" s="1"/>
      <c r="E77" s="12"/>
      <c r="F77" s="12"/>
      <c r="G77" s="2">
        <f t="shared" si="4"/>
        <v>36.730000000000018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45">
        <f t="shared" si="3"/>
        <v>0</v>
      </c>
    </row>
    <row r="78" spans="1:15" x14ac:dyDescent="0.25">
      <c r="A78" s="11"/>
      <c r="B78" s="33"/>
      <c r="C78" s="1"/>
      <c r="D78" s="1"/>
      <c r="E78" s="12"/>
      <c r="F78" s="12"/>
      <c r="G78" s="2">
        <f t="shared" si="4"/>
        <v>36.730000000000018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45">
        <f t="shared" si="3"/>
        <v>0</v>
      </c>
    </row>
    <row r="79" spans="1:15" x14ac:dyDescent="0.25">
      <c r="A79" s="11"/>
      <c r="B79" s="33"/>
      <c r="C79" s="1"/>
      <c r="D79" s="1"/>
      <c r="E79" s="12"/>
      <c r="F79" s="12"/>
      <c r="G79" s="2">
        <f t="shared" si="4"/>
        <v>36.730000000000018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45">
        <f t="shared" si="3"/>
        <v>0</v>
      </c>
    </row>
    <row r="80" spans="1:15" x14ac:dyDescent="0.25">
      <c r="A80" s="11"/>
      <c r="B80" s="33"/>
      <c r="C80" s="1"/>
      <c r="D80" s="1"/>
      <c r="E80" s="12"/>
      <c r="F80" s="12"/>
      <c r="G80" s="2">
        <f t="shared" si="4"/>
        <v>36.730000000000018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45">
        <f t="shared" si="3"/>
        <v>0</v>
      </c>
    </row>
  </sheetData>
  <autoFilter ref="A4:L80"/>
  <dataValidations count="4">
    <dataValidation type="list" allowBlank="1" showInputMessage="1" showErrorMessage="1" sqref="I5:I80">
      <formula1>BANCOS</formula1>
    </dataValidation>
    <dataValidation type="list" allowBlank="1" showInputMessage="1" showErrorMessage="1" sqref="J5:J80">
      <formula1>PAGO</formula1>
    </dataValidation>
    <dataValidation type="list" allowBlank="1" showInputMessage="1" showErrorMessage="1" sqref="C5:C80">
      <formula1>MOVIMIENTOS</formula1>
    </dataValidation>
    <dataValidation type="list" allowBlank="1" showInputMessage="1" showErrorMessage="1" sqref="D5:D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G80"/>
  <sheetViews>
    <sheetView topLeftCell="C42" workbookViewId="0">
      <selection activeCell="P45" sqref="P45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5.2851562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5.57031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4143182190</v>
      </c>
    </row>
    <row r="2" spans="1:33" s="5" customFormat="1" x14ac:dyDescent="0.25">
      <c r="A2" s="4" t="s">
        <v>3</v>
      </c>
      <c r="B2" s="31">
        <v>1803.31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1803.31</v>
      </c>
      <c r="C3" s="6"/>
      <c r="D3" s="6"/>
      <c r="E3" s="6"/>
      <c r="F3" s="3">
        <f>SUM(F5:F80)</f>
        <v>2850</v>
      </c>
      <c r="G3" s="3">
        <f>SUM(G5:G80)</f>
        <v>4652</v>
      </c>
      <c r="H3" s="3">
        <f>B2+F3-G3</f>
        <v>1.3099999999994907</v>
      </c>
      <c r="I3" s="19">
        <f>SUM(P5:P80)</f>
        <v>63</v>
      </c>
      <c r="J3" s="45">
        <f>SUM(I5:I80)</f>
        <v>265</v>
      </c>
      <c r="K3" s="45">
        <f>SUM(M5:M80)</f>
        <v>4441</v>
      </c>
      <c r="L3" s="45">
        <f>SUM(N5:N80)</f>
        <v>9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38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>
        <v>43332</v>
      </c>
      <c r="B5" s="33" t="s">
        <v>54</v>
      </c>
      <c r="C5" s="1" t="s">
        <v>55</v>
      </c>
      <c r="D5" s="1">
        <v>1</v>
      </c>
      <c r="E5" s="1" t="s">
        <v>56</v>
      </c>
      <c r="F5" s="12"/>
      <c r="G5" s="12">
        <v>143</v>
      </c>
      <c r="H5" s="2">
        <f>B2+F5-G5</f>
        <v>1660.31</v>
      </c>
      <c r="I5" s="2">
        <v>1</v>
      </c>
      <c r="J5" s="1"/>
      <c r="K5" s="1"/>
      <c r="L5" s="1"/>
      <c r="M5" s="2">
        <v>142</v>
      </c>
      <c r="N5" s="2"/>
      <c r="O5" s="2">
        <f>I5+M5-N5</f>
        <v>143</v>
      </c>
      <c r="P5" s="45">
        <f>I5+M5+N5-G5</f>
        <v>0</v>
      </c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>
        <v>43333</v>
      </c>
      <c r="B6" s="33" t="s">
        <v>54</v>
      </c>
      <c r="C6" s="1" t="s">
        <v>55</v>
      </c>
      <c r="D6" s="1">
        <v>7</v>
      </c>
      <c r="E6" s="1" t="s">
        <v>56</v>
      </c>
      <c r="F6" s="12"/>
      <c r="G6" s="12">
        <v>173</v>
      </c>
      <c r="H6" s="2">
        <f>H5+F6-G6</f>
        <v>1487.31</v>
      </c>
      <c r="I6" s="2">
        <v>2</v>
      </c>
      <c r="J6" s="1"/>
      <c r="K6" s="1"/>
      <c r="L6" s="1"/>
      <c r="M6" s="2">
        <v>171</v>
      </c>
      <c r="N6" s="2"/>
      <c r="O6" s="2">
        <f>I6+M6-N6</f>
        <v>173</v>
      </c>
      <c r="P6" s="45">
        <f t="shared" ref="P6:P69" si="0">I6+M6+N6-G6</f>
        <v>0</v>
      </c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11">
        <v>43334</v>
      </c>
      <c r="B7" s="33" t="s">
        <v>54</v>
      </c>
      <c r="C7" s="1" t="s">
        <v>55</v>
      </c>
      <c r="D7" s="1"/>
      <c r="E7" s="1"/>
      <c r="F7" s="28"/>
      <c r="G7" s="28">
        <v>89</v>
      </c>
      <c r="H7" s="29">
        <f t="shared" ref="H7:H70" si="1">H6+F7-G7</f>
        <v>1398.31</v>
      </c>
      <c r="I7" s="29"/>
      <c r="J7" s="27"/>
      <c r="K7" s="27"/>
      <c r="L7" s="27"/>
      <c r="M7" s="29">
        <v>89</v>
      </c>
      <c r="N7" s="29"/>
      <c r="O7" s="2">
        <f>I7+M7-N7</f>
        <v>89</v>
      </c>
      <c r="P7" s="45">
        <f>I7+M7+N7-G7</f>
        <v>0</v>
      </c>
      <c r="AE7" s="30" t="s">
        <v>16</v>
      </c>
      <c r="AG7" s="30" t="s">
        <v>14</v>
      </c>
    </row>
    <row r="8" spans="1:33" x14ac:dyDescent="0.25">
      <c r="A8" s="11">
        <v>43335</v>
      </c>
      <c r="B8" s="33" t="s">
        <v>54</v>
      </c>
      <c r="C8" s="1" t="s">
        <v>55</v>
      </c>
      <c r="D8" s="1">
        <v>8</v>
      </c>
      <c r="E8" s="1" t="s">
        <v>79</v>
      </c>
      <c r="F8" s="12"/>
      <c r="G8" s="12">
        <v>10</v>
      </c>
      <c r="H8" s="2">
        <f t="shared" si="1"/>
        <v>1388.31</v>
      </c>
      <c r="I8" s="2"/>
      <c r="J8" s="1"/>
      <c r="K8" s="1"/>
      <c r="L8" s="1"/>
      <c r="M8" s="2">
        <v>10</v>
      </c>
      <c r="N8" s="2"/>
      <c r="O8" s="2">
        <f>I8+M8-N8</f>
        <v>10</v>
      </c>
      <c r="P8" s="45">
        <f>I8+M8+N8-G8</f>
        <v>0</v>
      </c>
      <c r="AG8" s="10" t="s">
        <v>17</v>
      </c>
    </row>
    <row r="9" spans="1:33" x14ac:dyDescent="0.25">
      <c r="A9" s="11">
        <v>43336</v>
      </c>
      <c r="B9" s="33" t="s">
        <v>50</v>
      </c>
      <c r="C9" s="1" t="s">
        <v>55</v>
      </c>
      <c r="D9" s="1">
        <v>9</v>
      </c>
      <c r="E9" s="1" t="s">
        <v>86</v>
      </c>
      <c r="F9" s="12"/>
      <c r="G9" s="12">
        <v>81</v>
      </c>
      <c r="H9" s="2">
        <f t="shared" si="1"/>
        <v>1307.31</v>
      </c>
      <c r="I9" s="2"/>
      <c r="J9" s="1"/>
      <c r="K9" s="1"/>
      <c r="L9" s="1"/>
      <c r="M9" s="2">
        <v>81</v>
      </c>
      <c r="N9" s="2"/>
      <c r="O9" s="2">
        <f t="shared" ref="O9:O72" si="2">I9+M9-N9</f>
        <v>81</v>
      </c>
      <c r="P9" s="45">
        <f t="shared" si="0"/>
        <v>0</v>
      </c>
    </row>
    <row r="10" spans="1:33" x14ac:dyDescent="0.25">
      <c r="A10" s="11">
        <v>43338</v>
      </c>
      <c r="B10" s="33" t="s">
        <v>50</v>
      </c>
      <c r="C10" s="1" t="s">
        <v>55</v>
      </c>
      <c r="D10" s="1">
        <v>2</v>
      </c>
      <c r="E10" s="1" t="s">
        <v>88</v>
      </c>
      <c r="F10" s="12"/>
      <c r="G10" s="12">
        <v>204</v>
      </c>
      <c r="H10" s="2">
        <f t="shared" si="1"/>
        <v>1103.31</v>
      </c>
      <c r="I10" s="2">
        <v>2</v>
      </c>
      <c r="J10" s="1"/>
      <c r="K10" s="1"/>
      <c r="L10" s="1"/>
      <c r="M10" s="2">
        <v>202</v>
      </c>
      <c r="N10" s="2"/>
      <c r="O10" s="2">
        <f t="shared" si="2"/>
        <v>204</v>
      </c>
      <c r="P10" s="45">
        <f t="shared" si="0"/>
        <v>0</v>
      </c>
    </row>
    <row r="11" spans="1:33" x14ac:dyDescent="0.25">
      <c r="A11" s="11">
        <v>43339</v>
      </c>
      <c r="B11" s="33" t="s">
        <v>50</v>
      </c>
      <c r="C11" s="1" t="s">
        <v>55</v>
      </c>
      <c r="D11" s="1"/>
      <c r="E11" s="1" t="s">
        <v>53</v>
      </c>
      <c r="F11" s="12"/>
      <c r="G11" s="12">
        <v>124</v>
      </c>
      <c r="H11" s="2">
        <f>H10+F11-G11</f>
        <v>979.31</v>
      </c>
      <c r="I11" s="2">
        <v>5</v>
      </c>
      <c r="J11" s="1"/>
      <c r="K11" s="1"/>
      <c r="L11" s="1"/>
      <c r="M11" s="2">
        <v>119</v>
      </c>
      <c r="N11" s="2"/>
      <c r="O11" s="2">
        <f t="shared" si="2"/>
        <v>124</v>
      </c>
      <c r="P11" s="45">
        <f t="shared" si="0"/>
        <v>0</v>
      </c>
    </row>
    <row r="12" spans="1:33" x14ac:dyDescent="0.25">
      <c r="A12" s="11">
        <v>43340</v>
      </c>
      <c r="B12" s="33" t="s">
        <v>50</v>
      </c>
      <c r="C12" s="1" t="s">
        <v>55</v>
      </c>
      <c r="D12" s="1">
        <v>7</v>
      </c>
      <c r="E12" s="1" t="s">
        <v>63</v>
      </c>
      <c r="F12" s="12"/>
      <c r="G12" s="12">
        <v>104</v>
      </c>
      <c r="H12" s="2">
        <f t="shared" si="1"/>
        <v>875.31</v>
      </c>
      <c r="I12" s="2">
        <v>10</v>
      </c>
      <c r="J12" s="1"/>
      <c r="K12" s="1"/>
      <c r="L12" s="1"/>
      <c r="M12" s="2">
        <v>94</v>
      </c>
      <c r="N12" s="2"/>
      <c r="O12" s="2">
        <f t="shared" si="2"/>
        <v>104</v>
      </c>
      <c r="P12" s="45">
        <f t="shared" si="0"/>
        <v>0</v>
      </c>
    </row>
    <row r="13" spans="1:33" x14ac:dyDescent="0.25">
      <c r="A13" s="11">
        <v>43314</v>
      </c>
      <c r="B13" s="33" t="s">
        <v>50</v>
      </c>
      <c r="C13" s="1" t="s">
        <v>55</v>
      </c>
      <c r="D13" s="1">
        <v>2</v>
      </c>
      <c r="E13" s="1" t="s">
        <v>72</v>
      </c>
      <c r="F13" s="12"/>
      <c r="G13" s="12">
        <v>174</v>
      </c>
      <c r="H13" s="2">
        <f t="shared" si="1"/>
        <v>701.31</v>
      </c>
      <c r="I13" s="2">
        <v>14</v>
      </c>
      <c r="J13" s="1"/>
      <c r="K13" s="1"/>
      <c r="L13" s="1"/>
      <c r="M13" s="2">
        <v>160</v>
      </c>
      <c r="N13" s="2"/>
      <c r="O13" s="2">
        <f t="shared" si="2"/>
        <v>174</v>
      </c>
      <c r="P13" s="45">
        <f t="shared" si="0"/>
        <v>0</v>
      </c>
    </row>
    <row r="14" spans="1:33" x14ac:dyDescent="0.25">
      <c r="A14" s="11">
        <v>43343</v>
      </c>
      <c r="B14" s="33" t="s">
        <v>54</v>
      </c>
      <c r="C14" s="1" t="s">
        <v>55</v>
      </c>
      <c r="D14" s="1">
        <v>1</v>
      </c>
      <c r="E14" s="1" t="s">
        <v>75</v>
      </c>
      <c r="F14" s="12"/>
      <c r="G14" s="12">
        <v>158</v>
      </c>
      <c r="H14" s="2">
        <f t="shared" si="1"/>
        <v>543.30999999999995</v>
      </c>
      <c r="I14" s="2">
        <v>2</v>
      </c>
      <c r="J14" s="1"/>
      <c r="K14" s="1"/>
      <c r="L14" s="1"/>
      <c r="M14" s="2">
        <v>140</v>
      </c>
      <c r="N14" s="2">
        <v>6</v>
      </c>
      <c r="O14" s="2">
        <f t="shared" si="2"/>
        <v>136</v>
      </c>
      <c r="P14" s="45">
        <f t="shared" si="0"/>
        <v>-10</v>
      </c>
      <c r="Q14" s="10" t="s">
        <v>95</v>
      </c>
    </row>
    <row r="15" spans="1:33" x14ac:dyDescent="0.25">
      <c r="A15" s="11">
        <v>43344</v>
      </c>
      <c r="B15" s="33" t="s">
        <v>50</v>
      </c>
      <c r="C15" s="1" t="s">
        <v>55</v>
      </c>
      <c r="D15" s="1">
        <v>1</v>
      </c>
      <c r="E15" s="1" t="s">
        <v>108</v>
      </c>
      <c r="F15" s="12"/>
      <c r="G15" s="12">
        <v>90</v>
      </c>
      <c r="H15" s="2">
        <f t="shared" si="1"/>
        <v>453.30999999999995</v>
      </c>
      <c r="I15" s="2">
        <v>2</v>
      </c>
      <c r="J15" s="1"/>
      <c r="K15" s="1"/>
      <c r="L15" s="1"/>
      <c r="M15" s="2">
        <v>88</v>
      </c>
      <c r="N15" s="2"/>
      <c r="O15" s="2">
        <f t="shared" si="2"/>
        <v>90</v>
      </c>
      <c r="P15" s="45">
        <f t="shared" si="0"/>
        <v>0</v>
      </c>
    </row>
    <row r="16" spans="1:33" x14ac:dyDescent="0.25">
      <c r="A16" s="11">
        <v>43345</v>
      </c>
      <c r="B16" s="33" t="s">
        <v>50</v>
      </c>
      <c r="C16" s="1" t="s">
        <v>55</v>
      </c>
      <c r="D16" s="1">
        <v>9</v>
      </c>
      <c r="E16" s="1" t="s">
        <v>70</v>
      </c>
      <c r="F16" s="12"/>
      <c r="G16" s="12">
        <v>97</v>
      </c>
      <c r="H16" s="2">
        <f t="shared" si="1"/>
        <v>356.30999999999995</v>
      </c>
      <c r="I16" s="2"/>
      <c r="J16" s="1"/>
      <c r="K16" s="1"/>
      <c r="L16" s="1"/>
      <c r="M16" s="2">
        <v>97</v>
      </c>
      <c r="N16" s="2"/>
      <c r="O16" s="2">
        <f t="shared" si="2"/>
        <v>97</v>
      </c>
      <c r="P16" s="45">
        <f t="shared" si="0"/>
        <v>0</v>
      </c>
    </row>
    <row r="17" spans="1:33" x14ac:dyDescent="0.25">
      <c r="A17" s="11">
        <v>43346</v>
      </c>
      <c r="B17" s="33" t="s">
        <v>50</v>
      </c>
      <c r="C17" s="1" t="s">
        <v>55</v>
      </c>
      <c r="D17" s="1">
        <v>2</v>
      </c>
      <c r="E17" s="1" t="s">
        <v>53</v>
      </c>
      <c r="F17" s="12"/>
      <c r="G17" s="12">
        <v>162</v>
      </c>
      <c r="H17" s="2">
        <f t="shared" si="1"/>
        <v>194.30999999999995</v>
      </c>
      <c r="I17" s="2">
        <v>10</v>
      </c>
      <c r="J17" s="1"/>
      <c r="K17" s="1"/>
      <c r="L17" s="1"/>
      <c r="M17" s="2">
        <v>152</v>
      </c>
      <c r="N17" s="2"/>
      <c r="O17" s="2">
        <f t="shared" si="2"/>
        <v>162</v>
      </c>
      <c r="P17" s="45">
        <f t="shared" si="0"/>
        <v>0</v>
      </c>
    </row>
    <row r="18" spans="1:33" x14ac:dyDescent="0.25">
      <c r="A18" s="11">
        <v>43347</v>
      </c>
      <c r="B18" s="33" t="s">
        <v>50</v>
      </c>
      <c r="C18" s="1" t="s">
        <v>55</v>
      </c>
      <c r="D18" s="1">
        <v>2</v>
      </c>
      <c r="E18" s="1" t="s">
        <v>53</v>
      </c>
      <c r="F18" s="12"/>
      <c r="G18" s="12">
        <v>169</v>
      </c>
      <c r="H18" s="2">
        <f t="shared" si="1"/>
        <v>25.309999999999945</v>
      </c>
      <c r="I18" s="2">
        <v>4</v>
      </c>
      <c r="J18" s="1"/>
      <c r="K18" s="1"/>
      <c r="L18" s="1"/>
      <c r="M18" s="2">
        <v>165</v>
      </c>
      <c r="N18" s="2"/>
      <c r="O18" s="2">
        <f t="shared" si="2"/>
        <v>169</v>
      </c>
      <c r="P18" s="45">
        <f t="shared" si="0"/>
        <v>0</v>
      </c>
    </row>
    <row r="19" spans="1:33" x14ac:dyDescent="0.25">
      <c r="A19" s="11">
        <v>43348</v>
      </c>
      <c r="B19" s="33" t="s">
        <v>54</v>
      </c>
      <c r="C19" s="1" t="s">
        <v>92</v>
      </c>
      <c r="D19" s="1"/>
      <c r="E19" s="1"/>
      <c r="F19" s="12">
        <v>1980</v>
      </c>
      <c r="G19" s="12"/>
      <c r="H19" s="2">
        <f t="shared" si="1"/>
        <v>2005.31</v>
      </c>
      <c r="I19" s="2"/>
      <c r="J19" s="1"/>
      <c r="K19" s="1"/>
      <c r="L19" s="1"/>
      <c r="M19" s="2"/>
      <c r="N19" s="2"/>
      <c r="O19" s="2">
        <f t="shared" si="2"/>
        <v>0</v>
      </c>
      <c r="P19" s="45">
        <f t="shared" si="0"/>
        <v>0</v>
      </c>
    </row>
    <row r="20" spans="1:33" x14ac:dyDescent="0.25">
      <c r="A20" s="11">
        <v>43317</v>
      </c>
      <c r="B20" s="33" t="s">
        <v>50</v>
      </c>
      <c r="C20" s="1" t="s">
        <v>55</v>
      </c>
      <c r="D20" s="1">
        <v>1</v>
      </c>
      <c r="E20" s="1" t="s">
        <v>108</v>
      </c>
      <c r="F20" s="12"/>
      <c r="G20" s="12">
        <v>24</v>
      </c>
      <c r="H20" s="2">
        <f t="shared" si="1"/>
        <v>1981.31</v>
      </c>
      <c r="I20" s="2">
        <v>8</v>
      </c>
      <c r="J20" s="1"/>
      <c r="K20" s="1"/>
      <c r="L20" s="1"/>
      <c r="M20" s="2">
        <v>16</v>
      </c>
      <c r="N20" s="2"/>
      <c r="O20" s="2">
        <f t="shared" si="2"/>
        <v>24</v>
      </c>
      <c r="P20" s="45">
        <f t="shared" si="0"/>
        <v>0</v>
      </c>
    </row>
    <row r="21" spans="1:33" x14ac:dyDescent="0.25">
      <c r="A21" s="11">
        <v>43318</v>
      </c>
      <c r="B21" s="33" t="s">
        <v>50</v>
      </c>
      <c r="C21" s="1" t="s">
        <v>55</v>
      </c>
      <c r="D21" s="1">
        <v>2</v>
      </c>
      <c r="E21" s="1" t="s">
        <v>53</v>
      </c>
      <c r="F21" s="12"/>
      <c r="G21" s="12">
        <v>29</v>
      </c>
      <c r="H21" s="2">
        <f t="shared" si="1"/>
        <v>1952.31</v>
      </c>
      <c r="I21" s="2"/>
      <c r="J21" s="1"/>
      <c r="K21" s="1"/>
      <c r="L21" s="1"/>
      <c r="M21" s="2">
        <v>26</v>
      </c>
      <c r="N21" s="2">
        <v>3</v>
      </c>
      <c r="O21" s="2">
        <f t="shared" si="2"/>
        <v>23</v>
      </c>
      <c r="P21" s="45">
        <f t="shared" si="0"/>
        <v>0</v>
      </c>
    </row>
    <row r="22" spans="1:33" x14ac:dyDescent="0.25">
      <c r="A22" s="11">
        <v>43350</v>
      </c>
      <c r="B22" s="33" t="s">
        <v>50</v>
      </c>
      <c r="C22" s="1" t="s">
        <v>55</v>
      </c>
      <c r="D22" s="1">
        <v>3</v>
      </c>
      <c r="E22" s="1" t="s">
        <v>118</v>
      </c>
      <c r="F22" s="12"/>
      <c r="G22" s="12">
        <v>211</v>
      </c>
      <c r="H22" s="2">
        <f t="shared" si="1"/>
        <v>1741.31</v>
      </c>
      <c r="I22" s="2"/>
      <c r="J22" s="1"/>
      <c r="K22" s="1"/>
      <c r="L22" s="1"/>
      <c r="M22" s="2">
        <v>211</v>
      </c>
      <c r="N22" s="2"/>
      <c r="O22" s="2">
        <f t="shared" si="2"/>
        <v>211</v>
      </c>
      <c r="P22" s="45">
        <f t="shared" si="0"/>
        <v>0</v>
      </c>
    </row>
    <row r="23" spans="1:33" x14ac:dyDescent="0.25">
      <c r="A23" s="11">
        <v>43351</v>
      </c>
      <c r="B23" s="33" t="s">
        <v>50</v>
      </c>
      <c r="C23" s="1" t="s">
        <v>55</v>
      </c>
      <c r="D23" s="1">
        <v>1</v>
      </c>
      <c r="E23" s="1" t="s">
        <v>70</v>
      </c>
      <c r="F23" s="12"/>
      <c r="G23" s="12">
        <v>218</v>
      </c>
      <c r="H23" s="2">
        <f t="shared" si="1"/>
        <v>1523.31</v>
      </c>
      <c r="I23" s="2">
        <v>27</v>
      </c>
      <c r="J23" s="1"/>
      <c r="K23" s="1"/>
      <c r="L23" s="1"/>
      <c r="M23" s="2">
        <v>191</v>
      </c>
      <c r="N23" s="2"/>
      <c r="O23" s="2">
        <f t="shared" si="2"/>
        <v>218</v>
      </c>
      <c r="P23" s="45">
        <f t="shared" si="0"/>
        <v>0</v>
      </c>
    </row>
    <row r="24" spans="1:33" x14ac:dyDescent="0.25">
      <c r="A24" s="11">
        <v>43352</v>
      </c>
      <c r="B24" s="33" t="s">
        <v>50</v>
      </c>
      <c r="C24" s="1" t="s">
        <v>55</v>
      </c>
      <c r="D24" s="1">
        <v>7</v>
      </c>
      <c r="E24" s="1" t="s">
        <v>63</v>
      </c>
      <c r="F24" s="12"/>
      <c r="G24" s="12">
        <v>68</v>
      </c>
      <c r="H24" s="2">
        <f t="shared" si="1"/>
        <v>1455.31</v>
      </c>
      <c r="I24" s="2">
        <v>0</v>
      </c>
      <c r="J24" s="1"/>
      <c r="K24" s="1"/>
      <c r="L24" s="1"/>
      <c r="M24" s="2">
        <v>68</v>
      </c>
      <c r="N24" s="2"/>
      <c r="O24" s="2">
        <f t="shared" si="2"/>
        <v>68</v>
      </c>
      <c r="P24" s="45">
        <f t="shared" si="0"/>
        <v>0</v>
      </c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>
        <v>43353</v>
      </c>
      <c r="B25" s="33" t="s">
        <v>50</v>
      </c>
      <c r="C25" s="1" t="s">
        <v>55</v>
      </c>
      <c r="D25" s="1">
        <v>1</v>
      </c>
      <c r="E25" s="1" t="s">
        <v>63</v>
      </c>
      <c r="F25" s="12"/>
      <c r="G25" s="12">
        <v>148</v>
      </c>
      <c r="H25" s="2">
        <f t="shared" si="1"/>
        <v>1307.31</v>
      </c>
      <c r="I25" s="2">
        <v>15</v>
      </c>
      <c r="J25" s="1"/>
      <c r="K25" s="1"/>
      <c r="L25" s="1"/>
      <c r="M25" s="2">
        <v>133</v>
      </c>
      <c r="N25" s="2"/>
      <c r="O25" s="2">
        <f t="shared" si="2"/>
        <v>148</v>
      </c>
      <c r="P25" s="45">
        <f t="shared" si="0"/>
        <v>0</v>
      </c>
    </row>
    <row r="26" spans="1:33" x14ac:dyDescent="0.25">
      <c r="A26" s="11">
        <v>43354</v>
      </c>
      <c r="B26" s="33" t="s">
        <v>50</v>
      </c>
      <c r="C26" s="1" t="s">
        <v>55</v>
      </c>
      <c r="D26" s="1">
        <v>1</v>
      </c>
      <c r="E26" s="1" t="s">
        <v>51</v>
      </c>
      <c r="F26" s="12"/>
      <c r="G26" s="12">
        <v>226</v>
      </c>
      <c r="H26" s="2">
        <f t="shared" si="1"/>
        <v>1081.31</v>
      </c>
      <c r="I26" s="2">
        <v>2</v>
      </c>
      <c r="J26" s="1"/>
      <c r="K26" s="1"/>
      <c r="L26" s="1"/>
      <c r="M26" s="2">
        <v>224</v>
      </c>
      <c r="N26" s="2"/>
      <c r="O26" s="2">
        <f t="shared" si="2"/>
        <v>226</v>
      </c>
      <c r="P26" s="45">
        <f t="shared" si="0"/>
        <v>0</v>
      </c>
    </row>
    <row r="27" spans="1:33" x14ac:dyDescent="0.25">
      <c r="A27" s="11">
        <v>43355</v>
      </c>
      <c r="B27" s="33" t="s">
        <v>50</v>
      </c>
      <c r="C27" s="1" t="s">
        <v>55</v>
      </c>
      <c r="D27" s="1">
        <v>7</v>
      </c>
      <c r="E27" s="1" t="s">
        <v>108</v>
      </c>
      <c r="F27" s="12"/>
      <c r="G27" s="12">
        <v>177</v>
      </c>
      <c r="H27" s="2">
        <f t="shared" si="1"/>
        <v>904.31</v>
      </c>
      <c r="I27" s="2">
        <v>15</v>
      </c>
      <c r="J27" s="1"/>
      <c r="K27" s="1"/>
      <c r="L27" s="1"/>
      <c r="M27" s="2">
        <v>162</v>
      </c>
      <c r="N27" s="2"/>
      <c r="O27" s="2">
        <f t="shared" si="2"/>
        <v>177</v>
      </c>
      <c r="P27" s="45">
        <f t="shared" si="0"/>
        <v>0</v>
      </c>
    </row>
    <row r="28" spans="1:33" x14ac:dyDescent="0.25">
      <c r="A28" s="11">
        <v>43355</v>
      </c>
      <c r="B28" s="33" t="s">
        <v>54</v>
      </c>
      <c r="C28" s="1" t="s">
        <v>55</v>
      </c>
      <c r="D28" s="1">
        <v>8</v>
      </c>
      <c r="E28" s="1" t="s">
        <v>129</v>
      </c>
      <c r="F28" s="12"/>
      <c r="G28" s="12">
        <v>56</v>
      </c>
      <c r="H28" s="2">
        <f t="shared" si="1"/>
        <v>848.31</v>
      </c>
      <c r="I28" s="2"/>
      <c r="J28" s="1"/>
      <c r="K28" s="1"/>
      <c r="L28" s="1"/>
      <c r="M28" s="2">
        <v>56</v>
      </c>
      <c r="N28" s="2"/>
      <c r="O28" s="2">
        <f t="shared" si="2"/>
        <v>56</v>
      </c>
      <c r="P28" s="45">
        <f t="shared" si="0"/>
        <v>0</v>
      </c>
    </row>
    <row r="29" spans="1:33" x14ac:dyDescent="0.25">
      <c r="A29" s="11">
        <v>43356</v>
      </c>
      <c r="B29" s="33" t="s">
        <v>50</v>
      </c>
      <c r="C29" s="1" t="s">
        <v>55</v>
      </c>
      <c r="D29" s="1">
        <v>9</v>
      </c>
      <c r="E29" s="1" t="s">
        <v>51</v>
      </c>
      <c r="F29" s="12"/>
      <c r="G29" s="12">
        <v>45</v>
      </c>
      <c r="H29" s="2">
        <f t="shared" si="1"/>
        <v>803.31</v>
      </c>
      <c r="I29" s="2"/>
      <c r="J29" s="1"/>
      <c r="K29" s="1"/>
      <c r="L29" s="1"/>
      <c r="M29" s="2">
        <v>45</v>
      </c>
      <c r="N29" s="2"/>
      <c r="O29" s="2">
        <f t="shared" si="2"/>
        <v>45</v>
      </c>
      <c r="P29" s="45">
        <f t="shared" si="0"/>
        <v>0</v>
      </c>
    </row>
    <row r="30" spans="1:33" x14ac:dyDescent="0.25">
      <c r="A30" s="11">
        <v>43357</v>
      </c>
      <c r="B30" s="33" t="s">
        <v>50</v>
      </c>
      <c r="C30" s="1" t="s">
        <v>55</v>
      </c>
      <c r="D30" s="1">
        <v>7</v>
      </c>
      <c r="E30" s="1" t="s">
        <v>108</v>
      </c>
      <c r="F30" s="12"/>
      <c r="G30" s="12">
        <v>368</v>
      </c>
      <c r="H30" s="2">
        <f t="shared" si="1"/>
        <v>435.30999999999995</v>
      </c>
      <c r="I30" s="2">
        <v>3</v>
      </c>
      <c r="J30" s="1"/>
      <c r="K30" s="1"/>
      <c r="L30" s="1"/>
      <c r="M30" s="2">
        <v>365</v>
      </c>
      <c r="N30" s="2"/>
      <c r="O30" s="2">
        <f t="shared" si="2"/>
        <v>368</v>
      </c>
      <c r="P30" s="45">
        <f t="shared" si="0"/>
        <v>0</v>
      </c>
    </row>
    <row r="31" spans="1:33" x14ac:dyDescent="0.25">
      <c r="A31" s="11">
        <v>43357</v>
      </c>
      <c r="B31" s="33" t="s">
        <v>54</v>
      </c>
      <c r="C31" s="1" t="s">
        <v>55</v>
      </c>
      <c r="D31" s="1">
        <v>8</v>
      </c>
      <c r="E31" s="1" t="s">
        <v>56</v>
      </c>
      <c r="F31" s="12"/>
      <c r="G31" s="12">
        <v>70</v>
      </c>
      <c r="H31" s="2">
        <f t="shared" si="1"/>
        <v>365.30999999999995</v>
      </c>
      <c r="I31" s="2"/>
      <c r="J31" s="1"/>
      <c r="K31" s="1"/>
      <c r="L31" s="1"/>
      <c r="M31" s="2">
        <v>70</v>
      </c>
      <c r="N31" s="2"/>
      <c r="O31" s="2">
        <f t="shared" si="2"/>
        <v>70</v>
      </c>
      <c r="P31" s="45">
        <f t="shared" si="0"/>
        <v>0</v>
      </c>
      <c r="AD31" s="10" t="s">
        <v>4</v>
      </c>
    </row>
    <row r="32" spans="1:33" x14ac:dyDescent="0.25">
      <c r="A32" s="11">
        <v>43359</v>
      </c>
      <c r="B32" s="33" t="s">
        <v>50</v>
      </c>
      <c r="C32" s="1" t="s">
        <v>55</v>
      </c>
      <c r="D32" s="1">
        <v>1</v>
      </c>
      <c r="E32" s="1" t="s">
        <v>108</v>
      </c>
      <c r="F32" s="12"/>
      <c r="G32" s="12">
        <v>218</v>
      </c>
      <c r="H32" s="2">
        <f t="shared" si="1"/>
        <v>147.30999999999995</v>
      </c>
      <c r="I32" s="2">
        <v>14</v>
      </c>
      <c r="J32" s="1"/>
      <c r="K32" s="1"/>
      <c r="L32" s="1"/>
      <c r="M32" s="2">
        <v>204</v>
      </c>
      <c r="N32" s="2"/>
      <c r="O32" s="2">
        <f t="shared" si="2"/>
        <v>218</v>
      </c>
      <c r="P32" s="45">
        <f t="shared" si="0"/>
        <v>0</v>
      </c>
    </row>
    <row r="33" spans="1:16" x14ac:dyDescent="0.25">
      <c r="A33" s="11">
        <v>43359</v>
      </c>
      <c r="B33" s="33" t="s">
        <v>54</v>
      </c>
      <c r="C33" s="1" t="s">
        <v>55</v>
      </c>
      <c r="D33" s="1">
        <v>9</v>
      </c>
      <c r="E33" s="1" t="s">
        <v>110</v>
      </c>
      <c r="F33" s="12"/>
      <c r="G33" s="12">
        <v>2</v>
      </c>
      <c r="H33" s="2">
        <f t="shared" si="1"/>
        <v>145.30999999999995</v>
      </c>
      <c r="I33" s="2">
        <v>2</v>
      </c>
      <c r="J33" s="1"/>
      <c r="K33" s="1"/>
      <c r="L33" s="1"/>
      <c r="M33" s="2"/>
      <c r="N33" s="2"/>
      <c r="O33" s="2">
        <f t="shared" si="2"/>
        <v>2</v>
      </c>
      <c r="P33" s="45">
        <f t="shared" si="0"/>
        <v>0</v>
      </c>
    </row>
    <row r="34" spans="1:16" x14ac:dyDescent="0.25">
      <c r="A34" s="11">
        <v>43361</v>
      </c>
      <c r="B34" s="33" t="s">
        <v>50</v>
      </c>
      <c r="C34" s="1" t="s">
        <v>55</v>
      </c>
      <c r="D34" s="1">
        <v>4</v>
      </c>
      <c r="E34" s="1" t="s">
        <v>127</v>
      </c>
      <c r="F34" s="12"/>
      <c r="G34" s="12">
        <v>27</v>
      </c>
      <c r="H34" s="2">
        <f t="shared" si="1"/>
        <v>118.30999999999995</v>
      </c>
      <c r="I34" s="2"/>
      <c r="J34" s="1"/>
      <c r="K34" s="1"/>
      <c r="L34" s="1"/>
      <c r="M34" s="2">
        <v>27</v>
      </c>
      <c r="N34" s="2"/>
      <c r="O34" s="2">
        <f t="shared" si="2"/>
        <v>27</v>
      </c>
      <c r="P34" s="45">
        <f t="shared" si="0"/>
        <v>0</v>
      </c>
    </row>
    <row r="35" spans="1:16" x14ac:dyDescent="0.25">
      <c r="A35" s="11"/>
      <c r="B35" s="33" t="s">
        <v>47</v>
      </c>
      <c r="C35" s="1" t="s">
        <v>92</v>
      </c>
      <c r="D35" s="1"/>
      <c r="E35" s="1"/>
      <c r="F35" s="12">
        <v>870</v>
      </c>
      <c r="G35" s="12"/>
      <c r="H35" s="2">
        <f t="shared" si="1"/>
        <v>988.31</v>
      </c>
      <c r="I35" s="2"/>
      <c r="J35" s="1"/>
      <c r="K35" s="1"/>
      <c r="L35" s="1"/>
      <c r="M35" s="2"/>
      <c r="N35" s="2"/>
      <c r="O35" s="2">
        <f t="shared" si="2"/>
        <v>0</v>
      </c>
      <c r="P35" s="45">
        <f t="shared" si="0"/>
        <v>0</v>
      </c>
    </row>
    <row r="36" spans="1:16" x14ac:dyDescent="0.25">
      <c r="A36" s="11">
        <v>43363</v>
      </c>
      <c r="B36" s="33" t="s">
        <v>50</v>
      </c>
      <c r="C36" s="1" t="s">
        <v>55</v>
      </c>
      <c r="D36" s="1">
        <v>2</v>
      </c>
      <c r="E36" s="1" t="s">
        <v>100</v>
      </c>
      <c r="F36" s="12"/>
      <c r="G36" s="12">
        <v>135</v>
      </c>
      <c r="H36" s="2">
        <f t="shared" si="1"/>
        <v>853.31</v>
      </c>
      <c r="I36" s="2">
        <v>25</v>
      </c>
      <c r="J36" s="1"/>
      <c r="K36" s="1"/>
      <c r="L36" s="1"/>
      <c r="M36" s="2">
        <v>110</v>
      </c>
      <c r="N36" s="2"/>
      <c r="O36" s="2">
        <f t="shared" si="2"/>
        <v>135</v>
      </c>
      <c r="P36" s="45">
        <f t="shared" si="0"/>
        <v>0</v>
      </c>
    </row>
    <row r="37" spans="1:16" x14ac:dyDescent="0.25">
      <c r="A37" s="11">
        <v>43364</v>
      </c>
      <c r="B37" s="33" t="s">
        <v>50</v>
      </c>
      <c r="C37" s="1" t="s">
        <v>55</v>
      </c>
      <c r="D37" s="1">
        <v>5</v>
      </c>
      <c r="E37" s="1" t="s">
        <v>142</v>
      </c>
      <c r="F37" s="12"/>
      <c r="G37" s="12">
        <v>42</v>
      </c>
      <c r="H37" s="2">
        <f t="shared" si="1"/>
        <v>811.31</v>
      </c>
      <c r="I37" s="2"/>
      <c r="J37" s="1"/>
      <c r="K37" s="1"/>
      <c r="L37" s="1"/>
      <c r="M37" s="2">
        <v>42</v>
      </c>
      <c r="N37" s="2"/>
      <c r="O37" s="2">
        <f t="shared" si="2"/>
        <v>42</v>
      </c>
      <c r="P37" s="45">
        <f t="shared" si="0"/>
        <v>0</v>
      </c>
    </row>
    <row r="38" spans="1:16" s="30" customFormat="1" x14ac:dyDescent="0.25">
      <c r="A38" s="26">
        <v>43365</v>
      </c>
      <c r="B38" s="34" t="s">
        <v>50</v>
      </c>
      <c r="C38" s="27" t="s">
        <v>55</v>
      </c>
      <c r="D38" s="27">
        <v>2</v>
      </c>
      <c r="E38" s="27" t="s">
        <v>148</v>
      </c>
      <c r="F38" s="28"/>
      <c r="G38" s="28">
        <v>93</v>
      </c>
      <c r="H38" s="29">
        <f t="shared" si="1"/>
        <v>718.31</v>
      </c>
      <c r="I38" s="29">
        <v>3</v>
      </c>
      <c r="J38" s="27"/>
      <c r="K38" s="27"/>
      <c r="L38" s="27"/>
      <c r="M38" s="29">
        <v>100</v>
      </c>
      <c r="N38" s="29"/>
      <c r="O38" s="2">
        <f t="shared" si="2"/>
        <v>103</v>
      </c>
      <c r="P38" s="45">
        <f t="shared" si="0"/>
        <v>10</v>
      </c>
    </row>
    <row r="39" spans="1:16" x14ac:dyDescent="0.25">
      <c r="A39" s="11">
        <v>43365</v>
      </c>
      <c r="B39" s="33" t="s">
        <v>54</v>
      </c>
      <c r="C39" s="1" t="s">
        <v>55</v>
      </c>
      <c r="D39" s="1">
        <v>3</v>
      </c>
      <c r="E39" s="1" t="s">
        <v>59</v>
      </c>
      <c r="F39" s="12"/>
      <c r="G39" s="12">
        <v>10</v>
      </c>
      <c r="H39" s="2">
        <f t="shared" si="1"/>
        <v>708.31</v>
      </c>
      <c r="I39" s="2">
        <v>10</v>
      </c>
      <c r="J39" s="1"/>
      <c r="K39" s="1"/>
      <c r="L39" s="1"/>
      <c r="M39" s="2"/>
      <c r="N39" s="2"/>
      <c r="O39" s="2">
        <f t="shared" si="2"/>
        <v>10</v>
      </c>
      <c r="P39" s="45">
        <f t="shared" si="0"/>
        <v>0</v>
      </c>
    </row>
    <row r="40" spans="1:16" x14ac:dyDescent="0.25">
      <c r="A40" s="11">
        <v>43366</v>
      </c>
      <c r="B40" s="33" t="s">
        <v>50</v>
      </c>
      <c r="C40" s="1" t="s">
        <v>55</v>
      </c>
      <c r="D40" s="1">
        <v>4</v>
      </c>
      <c r="E40" s="1" t="s">
        <v>142</v>
      </c>
      <c r="F40" s="12"/>
      <c r="G40" s="12">
        <v>66</v>
      </c>
      <c r="H40" s="2">
        <f t="shared" si="1"/>
        <v>642.30999999999995</v>
      </c>
      <c r="I40" s="2">
        <v>10</v>
      </c>
      <c r="J40" s="1"/>
      <c r="K40" s="1"/>
      <c r="L40" s="1"/>
      <c r="M40" s="2">
        <v>56</v>
      </c>
      <c r="N40" s="2"/>
      <c r="O40" s="2">
        <f t="shared" si="2"/>
        <v>66</v>
      </c>
      <c r="P40" s="45">
        <f t="shared" si="0"/>
        <v>0</v>
      </c>
    </row>
    <row r="41" spans="1:16" x14ac:dyDescent="0.25">
      <c r="A41" s="11">
        <v>43367</v>
      </c>
      <c r="B41" s="33" t="s">
        <v>50</v>
      </c>
      <c r="C41" s="1" t="s">
        <v>55</v>
      </c>
      <c r="D41" s="1">
        <v>2</v>
      </c>
      <c r="E41" s="1" t="s">
        <v>118</v>
      </c>
      <c r="F41" s="12"/>
      <c r="G41" s="12">
        <v>75</v>
      </c>
      <c r="H41" s="2">
        <f t="shared" si="1"/>
        <v>567.30999999999995</v>
      </c>
      <c r="I41" s="2">
        <v>11</v>
      </c>
      <c r="J41" s="1"/>
      <c r="K41" s="1"/>
      <c r="L41" s="1"/>
      <c r="M41" s="2">
        <v>127</v>
      </c>
      <c r="N41" s="2"/>
      <c r="O41" s="2">
        <f t="shared" si="2"/>
        <v>138</v>
      </c>
      <c r="P41" s="45">
        <f t="shared" si="0"/>
        <v>63</v>
      </c>
    </row>
    <row r="42" spans="1:16" x14ac:dyDescent="0.25">
      <c r="A42" s="11">
        <v>43368</v>
      </c>
      <c r="B42" s="33" t="s">
        <v>50</v>
      </c>
      <c r="C42" s="1" t="s">
        <v>55</v>
      </c>
      <c r="D42" s="1">
        <v>2</v>
      </c>
      <c r="E42" s="1" t="s">
        <v>127</v>
      </c>
      <c r="F42" s="12"/>
      <c r="G42" s="12">
        <v>31</v>
      </c>
      <c r="H42" s="2">
        <f t="shared" si="1"/>
        <v>536.30999999999995</v>
      </c>
      <c r="I42" s="2">
        <v>11</v>
      </c>
      <c r="J42" s="1"/>
      <c r="K42" s="1"/>
      <c r="L42" s="1"/>
      <c r="M42" s="2">
        <v>20</v>
      </c>
      <c r="N42" s="2"/>
      <c r="O42" s="2">
        <f t="shared" si="2"/>
        <v>31</v>
      </c>
      <c r="P42" s="45">
        <f t="shared" si="0"/>
        <v>0</v>
      </c>
    </row>
    <row r="43" spans="1:16" x14ac:dyDescent="0.25">
      <c r="A43" s="11">
        <v>43368</v>
      </c>
      <c r="B43" s="33" t="s">
        <v>54</v>
      </c>
      <c r="C43" s="1" t="s">
        <v>55</v>
      </c>
      <c r="D43" s="1">
        <v>3</v>
      </c>
      <c r="E43" s="1" t="s">
        <v>58</v>
      </c>
      <c r="F43" s="12"/>
      <c r="G43" s="12">
        <v>30</v>
      </c>
      <c r="H43" s="2">
        <f t="shared" si="1"/>
        <v>506.30999999999995</v>
      </c>
      <c r="I43" s="2"/>
      <c r="J43" s="1"/>
      <c r="K43" s="1"/>
      <c r="L43" s="1"/>
      <c r="M43" s="2">
        <v>30</v>
      </c>
      <c r="N43" s="2"/>
      <c r="O43" s="2">
        <f t="shared" si="2"/>
        <v>30</v>
      </c>
      <c r="P43" s="45">
        <f t="shared" si="0"/>
        <v>0</v>
      </c>
    </row>
    <row r="44" spans="1:16" x14ac:dyDescent="0.25">
      <c r="A44" s="11">
        <v>43370</v>
      </c>
      <c r="B44" s="33" t="s">
        <v>50</v>
      </c>
      <c r="C44" s="1" t="s">
        <v>55</v>
      </c>
      <c r="D44" s="1">
        <v>1</v>
      </c>
      <c r="E44" s="1" t="s">
        <v>70</v>
      </c>
      <c r="F44" s="12"/>
      <c r="G44" s="12">
        <v>492</v>
      </c>
      <c r="H44" s="2">
        <f t="shared" si="1"/>
        <v>14.309999999999945</v>
      </c>
      <c r="I44" s="2">
        <v>52</v>
      </c>
      <c r="J44" s="1"/>
      <c r="K44" s="1"/>
      <c r="L44" s="1"/>
      <c r="M44" s="2">
        <v>440</v>
      </c>
      <c r="N44" s="2"/>
      <c r="O44" s="2">
        <f t="shared" si="2"/>
        <v>492</v>
      </c>
      <c r="P44" s="45">
        <f t="shared" si="0"/>
        <v>0</v>
      </c>
    </row>
    <row r="45" spans="1:16" x14ac:dyDescent="0.25">
      <c r="A45" s="11">
        <v>43372</v>
      </c>
      <c r="B45" s="33" t="s">
        <v>54</v>
      </c>
      <c r="C45" s="1" t="s">
        <v>55</v>
      </c>
      <c r="D45" s="1">
        <v>7</v>
      </c>
      <c r="E45" s="1" t="s">
        <v>93</v>
      </c>
      <c r="F45" s="12"/>
      <c r="G45" s="12">
        <v>13</v>
      </c>
      <c r="H45" s="2">
        <f t="shared" si="1"/>
        <v>1.3099999999999454</v>
      </c>
      <c r="I45" s="2">
        <v>5</v>
      </c>
      <c r="J45" s="1"/>
      <c r="K45" s="1"/>
      <c r="L45" s="1"/>
      <c r="M45" s="2">
        <v>8</v>
      </c>
      <c r="N45" s="2"/>
      <c r="O45" s="2">
        <f t="shared" si="2"/>
        <v>13</v>
      </c>
      <c r="P45" s="45">
        <f t="shared" si="0"/>
        <v>0</v>
      </c>
    </row>
    <row r="46" spans="1:16" x14ac:dyDescent="0.25">
      <c r="A46" s="11"/>
      <c r="B46" s="33"/>
      <c r="C46" s="1"/>
      <c r="D46" s="1"/>
      <c r="E46" s="1"/>
      <c r="F46" s="12"/>
      <c r="G46" s="12"/>
      <c r="H46" s="2">
        <f t="shared" si="1"/>
        <v>1.3099999999999454</v>
      </c>
      <c r="I46" s="2"/>
      <c r="J46" s="1"/>
      <c r="K46" s="1"/>
      <c r="L46" s="1"/>
      <c r="M46" s="2"/>
      <c r="N46" s="2"/>
      <c r="O46" s="2">
        <f t="shared" si="2"/>
        <v>0</v>
      </c>
      <c r="P46" s="45">
        <f t="shared" si="0"/>
        <v>0</v>
      </c>
    </row>
    <row r="47" spans="1:16" x14ac:dyDescent="0.25">
      <c r="A47" s="11"/>
      <c r="B47" s="33"/>
      <c r="C47" s="1"/>
      <c r="D47" s="1"/>
      <c r="E47" s="1"/>
      <c r="F47" s="12"/>
      <c r="G47" s="12"/>
      <c r="H47" s="2">
        <f t="shared" si="1"/>
        <v>1.3099999999999454</v>
      </c>
      <c r="I47" s="2"/>
      <c r="J47" s="1"/>
      <c r="K47" s="1"/>
      <c r="L47" s="1"/>
      <c r="M47" s="2"/>
      <c r="N47" s="2"/>
      <c r="O47" s="2">
        <f t="shared" si="2"/>
        <v>0</v>
      </c>
      <c r="P47" s="45">
        <f t="shared" si="0"/>
        <v>0</v>
      </c>
    </row>
    <row r="48" spans="1:16" x14ac:dyDescent="0.25">
      <c r="A48" s="11"/>
      <c r="B48" s="33"/>
      <c r="C48" s="1"/>
      <c r="D48" s="1"/>
      <c r="E48" s="1"/>
      <c r="F48" s="12"/>
      <c r="G48" s="12"/>
      <c r="H48" s="2">
        <f t="shared" si="1"/>
        <v>1.3099999999999454</v>
      </c>
      <c r="I48" s="2"/>
      <c r="J48" s="1"/>
      <c r="K48" s="1"/>
      <c r="L48" s="1"/>
      <c r="M48" s="2"/>
      <c r="N48" s="2"/>
      <c r="O48" s="2">
        <f t="shared" si="2"/>
        <v>0</v>
      </c>
      <c r="P48" s="45">
        <f t="shared" si="0"/>
        <v>0</v>
      </c>
    </row>
    <row r="49" spans="1:16" x14ac:dyDescent="0.25">
      <c r="A49" s="11"/>
      <c r="B49" s="33"/>
      <c r="C49" s="1"/>
      <c r="D49" s="1"/>
      <c r="E49" s="1"/>
      <c r="F49" s="12"/>
      <c r="G49" s="12"/>
      <c r="H49" s="2">
        <f t="shared" si="1"/>
        <v>1.3099999999999454</v>
      </c>
      <c r="I49" s="2"/>
      <c r="J49" s="1"/>
      <c r="K49" s="1"/>
      <c r="L49" s="1"/>
      <c r="M49" s="2"/>
      <c r="N49" s="2"/>
      <c r="O49" s="2">
        <f t="shared" si="2"/>
        <v>0</v>
      </c>
      <c r="P49" s="45">
        <f t="shared" si="0"/>
        <v>0</v>
      </c>
    </row>
    <row r="50" spans="1:16" x14ac:dyDescent="0.25">
      <c r="A50" s="11"/>
      <c r="B50" s="33"/>
      <c r="C50" s="1"/>
      <c r="D50" s="1"/>
      <c r="E50" s="1"/>
      <c r="F50" s="12"/>
      <c r="G50" s="12"/>
      <c r="H50" s="2">
        <f t="shared" si="1"/>
        <v>1.3099999999999454</v>
      </c>
      <c r="I50" s="2"/>
      <c r="J50" s="1"/>
      <c r="K50" s="1"/>
      <c r="L50" s="1"/>
      <c r="M50" s="2"/>
      <c r="N50" s="2"/>
      <c r="O50" s="2">
        <f t="shared" si="2"/>
        <v>0</v>
      </c>
      <c r="P50" s="45">
        <f t="shared" si="0"/>
        <v>0</v>
      </c>
    </row>
    <row r="51" spans="1:16" x14ac:dyDescent="0.25">
      <c r="A51" s="11"/>
      <c r="B51" s="33"/>
      <c r="C51" s="1"/>
      <c r="D51" s="1"/>
      <c r="E51" s="1"/>
      <c r="F51" s="12"/>
      <c r="G51" s="12"/>
      <c r="H51" s="2">
        <f t="shared" si="1"/>
        <v>1.3099999999999454</v>
      </c>
      <c r="I51" s="2"/>
      <c r="J51" s="1"/>
      <c r="K51" s="1"/>
      <c r="L51" s="1"/>
      <c r="M51" s="2"/>
      <c r="N51" s="2"/>
      <c r="O51" s="2">
        <f t="shared" si="2"/>
        <v>0</v>
      </c>
      <c r="P51" s="45">
        <f t="shared" si="0"/>
        <v>0</v>
      </c>
    </row>
    <row r="52" spans="1:16" x14ac:dyDescent="0.25">
      <c r="A52" s="11"/>
      <c r="B52" s="33"/>
      <c r="C52" s="1"/>
      <c r="D52" s="1"/>
      <c r="E52" s="1"/>
      <c r="F52" s="12"/>
      <c r="G52" s="12"/>
      <c r="H52" s="2">
        <f t="shared" si="1"/>
        <v>1.3099999999999454</v>
      </c>
      <c r="I52" s="2"/>
      <c r="J52" s="1"/>
      <c r="K52" s="1"/>
      <c r="L52" s="1"/>
      <c r="M52" s="2"/>
      <c r="N52" s="2"/>
      <c r="O52" s="2">
        <f t="shared" si="2"/>
        <v>0</v>
      </c>
      <c r="P52" s="45">
        <f t="shared" si="0"/>
        <v>0</v>
      </c>
    </row>
    <row r="53" spans="1:16" x14ac:dyDescent="0.25">
      <c r="A53" s="11"/>
      <c r="B53" s="33"/>
      <c r="C53" s="1"/>
      <c r="D53" s="1"/>
      <c r="E53" s="1"/>
      <c r="F53" s="12"/>
      <c r="G53" s="12"/>
      <c r="H53" s="2">
        <f t="shared" si="1"/>
        <v>1.3099999999999454</v>
      </c>
      <c r="I53" s="2"/>
      <c r="J53" s="1"/>
      <c r="K53" s="1"/>
      <c r="L53" s="1"/>
      <c r="M53" s="2"/>
      <c r="N53" s="2"/>
      <c r="O53" s="2">
        <f t="shared" si="2"/>
        <v>0</v>
      </c>
      <c r="P53" s="45">
        <f t="shared" si="0"/>
        <v>0</v>
      </c>
    </row>
    <row r="54" spans="1:16" x14ac:dyDescent="0.25">
      <c r="A54" s="11"/>
      <c r="B54" s="33"/>
      <c r="C54" s="1"/>
      <c r="D54" s="1"/>
      <c r="E54" s="1"/>
      <c r="F54" s="12"/>
      <c r="G54" s="12"/>
      <c r="H54" s="2">
        <f t="shared" si="1"/>
        <v>1.3099999999999454</v>
      </c>
      <c r="I54" s="2"/>
      <c r="J54" s="1"/>
      <c r="K54" s="1"/>
      <c r="L54" s="1"/>
      <c r="M54" s="2"/>
      <c r="N54" s="2"/>
      <c r="O54" s="2">
        <f t="shared" si="2"/>
        <v>0</v>
      </c>
      <c r="P54" s="45">
        <f t="shared" si="0"/>
        <v>0</v>
      </c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>
        <f t="shared" si="1"/>
        <v>1.3099999999999454</v>
      </c>
      <c r="I55" s="29"/>
      <c r="J55" s="27"/>
      <c r="K55" s="27"/>
      <c r="L55" s="27"/>
      <c r="M55" s="29"/>
      <c r="N55" s="29"/>
      <c r="O55" s="2">
        <f t="shared" si="2"/>
        <v>0</v>
      </c>
      <c r="P55" s="45">
        <f t="shared" si="0"/>
        <v>0</v>
      </c>
    </row>
    <row r="56" spans="1:16" x14ac:dyDescent="0.25">
      <c r="A56" s="11"/>
      <c r="B56" s="33"/>
      <c r="C56" s="1"/>
      <c r="D56" s="1"/>
      <c r="E56" s="1"/>
      <c r="F56" s="12"/>
      <c r="G56" s="12"/>
      <c r="H56" s="2">
        <f t="shared" si="1"/>
        <v>1.3099999999999454</v>
      </c>
      <c r="I56" s="2"/>
      <c r="J56" s="1"/>
      <c r="K56" s="1"/>
      <c r="L56" s="1"/>
      <c r="M56" s="2"/>
      <c r="N56" s="2"/>
      <c r="O56" s="2">
        <f t="shared" si="2"/>
        <v>0</v>
      </c>
      <c r="P56" s="45">
        <f t="shared" si="0"/>
        <v>0</v>
      </c>
    </row>
    <row r="57" spans="1:16" x14ac:dyDescent="0.25">
      <c r="A57" s="11"/>
      <c r="B57" s="33"/>
      <c r="C57" s="1"/>
      <c r="D57" s="1"/>
      <c r="E57" s="1"/>
      <c r="F57" s="12"/>
      <c r="G57" s="12"/>
      <c r="H57" s="2">
        <f t="shared" si="1"/>
        <v>1.3099999999999454</v>
      </c>
      <c r="I57" s="2"/>
      <c r="J57" s="1"/>
      <c r="K57" s="1"/>
      <c r="L57" s="1"/>
      <c r="M57" s="2"/>
      <c r="N57" s="2"/>
      <c r="O57" s="2">
        <f t="shared" si="2"/>
        <v>0</v>
      </c>
      <c r="P57" s="45">
        <f t="shared" si="0"/>
        <v>0</v>
      </c>
    </row>
    <row r="58" spans="1:16" x14ac:dyDescent="0.25">
      <c r="A58" s="11"/>
      <c r="B58" s="33"/>
      <c r="C58" s="1"/>
      <c r="D58" s="1"/>
      <c r="E58" s="1"/>
      <c r="F58" s="12"/>
      <c r="G58" s="12"/>
      <c r="H58" s="2">
        <f t="shared" si="1"/>
        <v>1.3099999999999454</v>
      </c>
      <c r="I58" s="2"/>
      <c r="J58" s="1"/>
      <c r="K58" s="1"/>
      <c r="L58" s="1"/>
      <c r="M58" s="2"/>
      <c r="N58" s="2"/>
      <c r="O58" s="2">
        <f t="shared" si="2"/>
        <v>0</v>
      </c>
      <c r="P58" s="45">
        <f t="shared" si="0"/>
        <v>0</v>
      </c>
    </row>
    <row r="59" spans="1:16" x14ac:dyDescent="0.25">
      <c r="A59" s="11"/>
      <c r="B59" s="33"/>
      <c r="C59" s="1"/>
      <c r="D59" s="1"/>
      <c r="E59" s="1"/>
      <c r="F59" s="12"/>
      <c r="G59" s="12"/>
      <c r="H59" s="2">
        <f t="shared" si="1"/>
        <v>1.3099999999999454</v>
      </c>
      <c r="I59" s="2"/>
      <c r="J59" s="1"/>
      <c r="K59" s="1"/>
      <c r="L59" s="1"/>
      <c r="M59" s="2"/>
      <c r="N59" s="2"/>
      <c r="O59" s="2">
        <f t="shared" si="2"/>
        <v>0</v>
      </c>
      <c r="P59" s="45">
        <f t="shared" si="0"/>
        <v>0</v>
      </c>
    </row>
    <row r="60" spans="1:16" x14ac:dyDescent="0.25">
      <c r="A60" s="11"/>
      <c r="B60" s="33"/>
      <c r="C60" s="1"/>
      <c r="D60" s="1"/>
      <c r="E60" s="1"/>
      <c r="F60" s="12"/>
      <c r="G60" s="12"/>
      <c r="H60" s="2">
        <f t="shared" si="1"/>
        <v>1.3099999999999454</v>
      </c>
      <c r="I60" s="2"/>
      <c r="J60" s="1"/>
      <c r="K60" s="1"/>
      <c r="L60" s="1"/>
      <c r="M60" s="2"/>
      <c r="N60" s="2"/>
      <c r="O60" s="2">
        <f t="shared" si="2"/>
        <v>0</v>
      </c>
      <c r="P60" s="45">
        <f t="shared" si="0"/>
        <v>0</v>
      </c>
    </row>
    <row r="61" spans="1:16" x14ac:dyDescent="0.25">
      <c r="A61" s="11"/>
      <c r="B61" s="33"/>
      <c r="C61" s="1"/>
      <c r="D61" s="1"/>
      <c r="E61" s="1"/>
      <c r="F61" s="12"/>
      <c r="G61" s="12"/>
      <c r="H61" s="2">
        <f t="shared" si="1"/>
        <v>1.3099999999999454</v>
      </c>
      <c r="I61" s="2"/>
      <c r="J61" s="1"/>
      <c r="K61" s="1"/>
      <c r="L61" s="1"/>
      <c r="M61" s="2"/>
      <c r="N61" s="2"/>
      <c r="O61" s="2">
        <f t="shared" si="2"/>
        <v>0</v>
      </c>
      <c r="P61" s="45">
        <f t="shared" si="0"/>
        <v>0</v>
      </c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>
        <f t="shared" si="1"/>
        <v>1.3099999999999454</v>
      </c>
      <c r="I62" s="29"/>
      <c r="J62" s="27"/>
      <c r="K62" s="27"/>
      <c r="L62" s="27"/>
      <c r="M62" s="29"/>
      <c r="N62" s="29"/>
      <c r="O62" s="2">
        <f t="shared" si="2"/>
        <v>0</v>
      </c>
      <c r="P62" s="45">
        <f t="shared" si="0"/>
        <v>0</v>
      </c>
    </row>
    <row r="63" spans="1:16" x14ac:dyDescent="0.25">
      <c r="A63" s="11"/>
      <c r="B63" s="33"/>
      <c r="C63" s="1"/>
      <c r="D63" s="1"/>
      <c r="E63" s="1"/>
      <c r="F63" s="12"/>
      <c r="G63" s="12"/>
      <c r="H63" s="2">
        <f t="shared" si="1"/>
        <v>1.3099999999999454</v>
      </c>
      <c r="I63" s="2"/>
      <c r="J63" s="1"/>
      <c r="K63" s="1"/>
      <c r="L63" s="1"/>
      <c r="M63" s="2"/>
      <c r="N63" s="2"/>
      <c r="O63" s="2">
        <f t="shared" si="2"/>
        <v>0</v>
      </c>
      <c r="P63" s="45">
        <f t="shared" si="0"/>
        <v>0</v>
      </c>
    </row>
    <row r="64" spans="1:16" x14ac:dyDescent="0.25">
      <c r="A64" s="11"/>
      <c r="B64" s="33"/>
      <c r="C64" s="1"/>
      <c r="D64" s="1"/>
      <c r="E64" s="1"/>
      <c r="F64" s="12"/>
      <c r="G64" s="12"/>
      <c r="H64" s="2">
        <f t="shared" si="1"/>
        <v>1.3099999999999454</v>
      </c>
      <c r="I64" s="2"/>
      <c r="J64" s="1"/>
      <c r="K64" s="1"/>
      <c r="L64" s="1"/>
      <c r="M64" s="2"/>
      <c r="N64" s="2"/>
      <c r="O64" s="2">
        <f t="shared" si="2"/>
        <v>0</v>
      </c>
      <c r="P64" s="45">
        <f t="shared" si="0"/>
        <v>0</v>
      </c>
    </row>
    <row r="65" spans="1:16" x14ac:dyDescent="0.25">
      <c r="A65" s="11"/>
      <c r="B65" s="33"/>
      <c r="C65" s="1"/>
      <c r="D65" s="1"/>
      <c r="E65" s="1"/>
      <c r="F65" s="12"/>
      <c r="G65" s="12"/>
      <c r="H65" s="2">
        <f t="shared" si="1"/>
        <v>1.3099999999999454</v>
      </c>
      <c r="I65" s="2"/>
      <c r="J65" s="1"/>
      <c r="K65" s="1"/>
      <c r="L65" s="1"/>
      <c r="M65" s="2"/>
      <c r="N65" s="2"/>
      <c r="O65" s="2">
        <f t="shared" si="2"/>
        <v>0</v>
      </c>
      <c r="P65" s="45">
        <f t="shared" si="0"/>
        <v>0</v>
      </c>
    </row>
    <row r="66" spans="1:16" x14ac:dyDescent="0.25">
      <c r="A66" s="11"/>
      <c r="B66" s="33"/>
      <c r="C66" s="1"/>
      <c r="D66" s="1"/>
      <c r="E66" s="1"/>
      <c r="F66" s="12"/>
      <c r="G66" s="12"/>
      <c r="H66" s="2">
        <f t="shared" si="1"/>
        <v>1.3099999999999454</v>
      </c>
      <c r="I66" s="2"/>
      <c r="J66" s="1"/>
      <c r="K66" s="1"/>
      <c r="L66" s="1"/>
      <c r="M66" s="2"/>
      <c r="N66" s="2"/>
      <c r="O66" s="2">
        <f t="shared" si="2"/>
        <v>0</v>
      </c>
      <c r="P66" s="45">
        <f t="shared" si="0"/>
        <v>0</v>
      </c>
    </row>
    <row r="67" spans="1:16" x14ac:dyDescent="0.25">
      <c r="A67" s="11"/>
      <c r="B67" s="33"/>
      <c r="C67" s="1"/>
      <c r="D67" s="1"/>
      <c r="E67" s="1"/>
      <c r="F67" s="12"/>
      <c r="G67" s="12"/>
      <c r="H67" s="2">
        <f t="shared" si="1"/>
        <v>1.3099999999999454</v>
      </c>
      <c r="I67" s="2"/>
      <c r="J67" s="1"/>
      <c r="K67" s="1"/>
      <c r="L67" s="1"/>
      <c r="M67" s="2"/>
      <c r="N67" s="2"/>
      <c r="O67" s="2">
        <f t="shared" si="2"/>
        <v>0</v>
      </c>
      <c r="P67" s="45">
        <f t="shared" si="0"/>
        <v>0</v>
      </c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>
        <f t="shared" si="1"/>
        <v>1.3099999999999454</v>
      </c>
      <c r="I68" s="76"/>
      <c r="J68" s="74"/>
      <c r="K68" s="74"/>
      <c r="L68" s="74"/>
      <c r="M68" s="76"/>
      <c r="N68" s="76"/>
      <c r="O68" s="76">
        <f t="shared" si="2"/>
        <v>0</v>
      </c>
      <c r="P68" s="45">
        <f t="shared" si="0"/>
        <v>0</v>
      </c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>
        <f t="shared" si="1"/>
        <v>1.3099999999999454</v>
      </c>
      <c r="I69" s="76"/>
      <c r="J69" s="74"/>
      <c r="K69" s="74"/>
      <c r="L69" s="74"/>
      <c r="M69" s="76"/>
      <c r="N69" s="76"/>
      <c r="O69" s="76">
        <f t="shared" si="2"/>
        <v>0</v>
      </c>
      <c r="P69" s="45">
        <f t="shared" si="0"/>
        <v>0</v>
      </c>
    </row>
    <row r="70" spans="1:16" x14ac:dyDescent="0.25">
      <c r="A70" s="11"/>
      <c r="B70" s="33"/>
      <c r="C70" s="1"/>
      <c r="D70" s="1"/>
      <c r="E70" s="1"/>
      <c r="F70" s="12"/>
      <c r="G70" s="12"/>
      <c r="H70" s="2">
        <f t="shared" si="1"/>
        <v>1.3099999999999454</v>
      </c>
      <c r="I70" s="2"/>
      <c r="J70" s="1"/>
      <c r="K70" s="1"/>
      <c r="L70" s="1"/>
      <c r="M70" s="2"/>
      <c r="N70" s="2"/>
      <c r="O70" s="2">
        <f t="shared" si="2"/>
        <v>0</v>
      </c>
      <c r="P70" s="45">
        <f t="shared" ref="P70:P80" si="3">I70+M70+N70-G70</f>
        <v>0</v>
      </c>
    </row>
    <row r="71" spans="1:16" x14ac:dyDescent="0.25">
      <c r="A71" s="11"/>
      <c r="B71" s="33"/>
      <c r="C71" s="1"/>
      <c r="D71" s="1"/>
      <c r="E71" s="1"/>
      <c r="F71" s="12"/>
      <c r="G71" s="12"/>
      <c r="H71" s="2">
        <f t="shared" ref="H71:H80" si="4">H70+F71-G71</f>
        <v>1.3099999999999454</v>
      </c>
      <c r="I71" s="2"/>
      <c r="J71" s="1"/>
      <c r="K71" s="1"/>
      <c r="L71" s="1"/>
      <c r="M71" s="2"/>
      <c r="N71" s="2"/>
      <c r="O71" s="2">
        <f t="shared" si="2"/>
        <v>0</v>
      </c>
      <c r="P71" s="45">
        <f t="shared" si="3"/>
        <v>0</v>
      </c>
    </row>
    <row r="72" spans="1:16" x14ac:dyDescent="0.25">
      <c r="A72" s="11"/>
      <c r="B72" s="33"/>
      <c r="C72" s="1"/>
      <c r="D72" s="1"/>
      <c r="E72" s="1"/>
      <c r="F72" s="12"/>
      <c r="G72" s="12"/>
      <c r="H72" s="2">
        <f t="shared" si="4"/>
        <v>1.3099999999999454</v>
      </c>
      <c r="I72" s="2"/>
      <c r="J72" s="1"/>
      <c r="K72" s="1"/>
      <c r="L72" s="1"/>
      <c r="M72" s="2"/>
      <c r="N72" s="2"/>
      <c r="O72" s="2">
        <f t="shared" si="2"/>
        <v>0</v>
      </c>
      <c r="P72" s="45">
        <f t="shared" si="3"/>
        <v>0</v>
      </c>
    </row>
    <row r="73" spans="1:16" x14ac:dyDescent="0.25">
      <c r="A73" s="11"/>
      <c r="B73" s="33"/>
      <c r="C73" s="1"/>
      <c r="D73" s="1"/>
      <c r="E73" s="1"/>
      <c r="F73" s="12"/>
      <c r="G73" s="12"/>
      <c r="H73" s="2">
        <f t="shared" si="4"/>
        <v>1.3099999999999454</v>
      </c>
      <c r="I73" s="2"/>
      <c r="J73" s="1"/>
      <c r="K73" s="1"/>
      <c r="L73" s="1"/>
      <c r="M73" s="2"/>
      <c r="N73" s="2"/>
      <c r="O73" s="2">
        <f t="shared" ref="O73:O80" si="5">I73+M73-N73</f>
        <v>0</v>
      </c>
      <c r="P73" s="45">
        <f t="shared" si="3"/>
        <v>0</v>
      </c>
    </row>
    <row r="74" spans="1:16" x14ac:dyDescent="0.25">
      <c r="A74" s="11"/>
      <c r="B74" s="33"/>
      <c r="C74" s="1"/>
      <c r="D74" s="1"/>
      <c r="E74" s="1"/>
      <c r="F74" s="12"/>
      <c r="G74" s="12"/>
      <c r="H74" s="2">
        <f t="shared" si="4"/>
        <v>1.3099999999999454</v>
      </c>
      <c r="I74" s="2"/>
      <c r="J74" s="1"/>
      <c r="K74" s="1"/>
      <c r="L74" s="1"/>
      <c r="M74" s="2"/>
      <c r="N74" s="2"/>
      <c r="O74" s="2">
        <f t="shared" si="5"/>
        <v>0</v>
      </c>
      <c r="P74" s="45">
        <f t="shared" si="3"/>
        <v>0</v>
      </c>
    </row>
    <row r="75" spans="1:16" x14ac:dyDescent="0.25">
      <c r="A75" s="11"/>
      <c r="B75" s="33"/>
      <c r="C75" s="1"/>
      <c r="D75" s="1"/>
      <c r="E75" s="1"/>
      <c r="F75" s="12"/>
      <c r="G75" s="12"/>
      <c r="H75" s="2">
        <f t="shared" si="4"/>
        <v>1.3099999999999454</v>
      </c>
      <c r="I75" s="2"/>
      <c r="J75" s="1"/>
      <c r="K75" s="1"/>
      <c r="L75" s="1"/>
      <c r="M75" s="2"/>
      <c r="N75" s="2"/>
      <c r="O75" s="2">
        <f t="shared" si="5"/>
        <v>0</v>
      </c>
      <c r="P75" s="45">
        <f t="shared" si="3"/>
        <v>0</v>
      </c>
    </row>
    <row r="76" spans="1:16" x14ac:dyDescent="0.25">
      <c r="A76" s="11"/>
      <c r="B76" s="33"/>
      <c r="C76" s="1"/>
      <c r="D76" s="1"/>
      <c r="E76" s="1"/>
      <c r="F76" s="12"/>
      <c r="G76" s="12"/>
      <c r="H76" s="2">
        <f t="shared" si="4"/>
        <v>1.3099999999999454</v>
      </c>
      <c r="I76" s="2"/>
      <c r="J76" s="1"/>
      <c r="K76" s="1"/>
      <c r="L76" s="1"/>
      <c r="M76" s="2"/>
      <c r="N76" s="2"/>
      <c r="O76" s="2">
        <f t="shared" si="5"/>
        <v>0</v>
      </c>
      <c r="P76" s="45">
        <f t="shared" si="3"/>
        <v>0</v>
      </c>
    </row>
    <row r="77" spans="1:16" x14ac:dyDescent="0.25">
      <c r="A77" s="11"/>
      <c r="B77" s="33"/>
      <c r="C77" s="1"/>
      <c r="D77" s="1"/>
      <c r="E77" s="1"/>
      <c r="F77" s="12"/>
      <c r="G77" s="12"/>
      <c r="H77" s="2">
        <f t="shared" si="4"/>
        <v>1.3099999999999454</v>
      </c>
      <c r="I77" s="2"/>
      <c r="J77" s="1"/>
      <c r="K77" s="1"/>
      <c r="L77" s="1"/>
      <c r="M77" s="2"/>
      <c r="N77" s="2"/>
      <c r="O77" s="2">
        <f t="shared" si="5"/>
        <v>0</v>
      </c>
      <c r="P77" s="45">
        <f t="shared" si="3"/>
        <v>0</v>
      </c>
    </row>
    <row r="78" spans="1:16" x14ac:dyDescent="0.25">
      <c r="A78" s="11"/>
      <c r="B78" s="33"/>
      <c r="C78" s="1"/>
      <c r="D78" s="1"/>
      <c r="E78" s="1"/>
      <c r="F78" s="12"/>
      <c r="G78" s="12"/>
      <c r="H78" s="2">
        <f t="shared" si="4"/>
        <v>1.3099999999999454</v>
      </c>
      <c r="I78" s="2"/>
      <c r="J78" s="1"/>
      <c r="K78" s="1"/>
      <c r="L78" s="1"/>
      <c r="M78" s="2"/>
      <c r="N78" s="2"/>
      <c r="O78" s="2">
        <f t="shared" si="5"/>
        <v>0</v>
      </c>
      <c r="P78" s="45">
        <f t="shared" si="3"/>
        <v>0</v>
      </c>
    </row>
    <row r="79" spans="1:16" x14ac:dyDescent="0.25">
      <c r="A79" s="11"/>
      <c r="B79" s="33"/>
      <c r="C79" s="1"/>
      <c r="D79" s="1"/>
      <c r="E79" s="1"/>
      <c r="F79" s="12"/>
      <c r="G79" s="12"/>
      <c r="H79" s="2">
        <f t="shared" si="4"/>
        <v>1.3099999999999454</v>
      </c>
      <c r="I79" s="2"/>
      <c r="J79" s="1"/>
      <c r="K79" s="1"/>
      <c r="L79" s="1"/>
      <c r="M79" s="2"/>
      <c r="N79" s="2"/>
      <c r="O79" s="2">
        <f t="shared" si="5"/>
        <v>0</v>
      </c>
      <c r="P79" s="45">
        <f t="shared" si="3"/>
        <v>0</v>
      </c>
    </row>
    <row r="80" spans="1:16" x14ac:dyDescent="0.25">
      <c r="A80" s="11"/>
      <c r="B80" s="33"/>
      <c r="C80" s="1"/>
      <c r="D80" s="1"/>
      <c r="E80" s="1"/>
      <c r="F80" s="12"/>
      <c r="G80" s="12"/>
      <c r="H80" s="2">
        <f t="shared" si="4"/>
        <v>1.3099999999999454</v>
      </c>
      <c r="I80" s="2"/>
      <c r="J80" s="1"/>
      <c r="K80" s="1"/>
      <c r="L80" s="1"/>
      <c r="M80" s="2"/>
      <c r="N80" s="2"/>
      <c r="O80" s="2">
        <f t="shared" si="5"/>
        <v>0</v>
      </c>
      <c r="P80" s="45">
        <f t="shared" si="3"/>
        <v>0</v>
      </c>
    </row>
  </sheetData>
  <autoFilter ref="A4:M80"/>
  <dataValidations count="4">
    <dataValidation type="list" allowBlank="1" showInputMessage="1" showErrorMessage="1" sqref="E5:E80">
      <formula1>PERSONAL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J5:J8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F80"/>
  <sheetViews>
    <sheetView topLeftCell="E1" workbookViewId="0">
      <selection activeCell="I13" sqref="I13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33.28515625" style="10" bestFit="1" customWidth="1"/>
    <col min="5" max="5" width="14" style="10" customWidth="1"/>
    <col min="6" max="6" width="12.85546875" style="10" customWidth="1"/>
    <col min="7" max="7" width="13.5703125" style="14" customWidth="1"/>
    <col min="8" max="8" width="15.42578125" style="14" customWidth="1"/>
    <col min="9" max="9" width="12.5703125" style="10" customWidth="1"/>
    <col min="10" max="10" width="11.7109375" style="10" customWidth="1"/>
    <col min="11" max="11" width="10.5703125" style="10" customWidth="1"/>
    <col min="12" max="12" width="17.5703125" style="14" customWidth="1"/>
    <col min="13" max="13" width="17.85546875" style="14" customWidth="1"/>
    <col min="14" max="14" width="14.42578125" style="14" customWidth="1"/>
    <col min="15" max="15" width="20" style="10" customWidth="1"/>
    <col min="16" max="16" width="15.42578125" style="10" customWidth="1"/>
    <col min="17" max="17" width="13.140625" style="10" customWidth="1"/>
    <col min="18" max="18" width="8" style="10" customWidth="1"/>
    <col min="19" max="19" width="16.42578125" style="10" customWidth="1"/>
    <col min="20" max="20" width="21" style="10" customWidth="1"/>
    <col min="21" max="27" width="11.42578125" style="10"/>
    <col min="28" max="28" width="39.42578125" style="10" customWidth="1"/>
    <col min="29" max="29" width="21" style="10" customWidth="1"/>
    <col min="30" max="31" width="11.42578125" style="10"/>
    <col min="32" max="32" width="26.85546875" style="10" customWidth="1"/>
    <col min="33" max="33" width="38" style="10" customWidth="1"/>
    <col min="34" max="16384" width="11.42578125" style="10"/>
  </cols>
  <sheetData>
    <row r="1" spans="1:32" x14ac:dyDescent="0.25">
      <c r="A1" s="51">
        <v>4242061519</v>
      </c>
    </row>
    <row r="2" spans="1:32" s="5" customFormat="1" x14ac:dyDescent="0.25">
      <c r="A2" s="4" t="s">
        <v>3</v>
      </c>
      <c r="B2" s="31">
        <v>0</v>
      </c>
      <c r="E2" s="46" t="s">
        <v>20</v>
      </c>
      <c r="F2" s="47" t="s">
        <v>21</v>
      </c>
      <c r="G2" s="48" t="s">
        <v>24</v>
      </c>
      <c r="H2" s="48" t="s">
        <v>10</v>
      </c>
      <c r="I2" s="47" t="s">
        <v>14</v>
      </c>
      <c r="J2" s="47" t="s">
        <v>30</v>
      </c>
      <c r="K2" s="55" t="s">
        <v>23</v>
      </c>
      <c r="L2" s="44"/>
      <c r="M2" s="44"/>
      <c r="N2" s="16"/>
    </row>
    <row r="3" spans="1:32" s="5" customFormat="1" x14ac:dyDescent="0.25">
      <c r="A3" s="4" t="s">
        <v>13</v>
      </c>
      <c r="B3" s="32">
        <f>G3</f>
        <v>0</v>
      </c>
      <c r="C3" s="6"/>
      <c r="D3" s="6"/>
      <c r="E3" s="3">
        <f>SUM(E5:E80)</f>
        <v>0</v>
      </c>
      <c r="F3" s="3">
        <f>SUM(F5:F80)</f>
        <v>0</v>
      </c>
      <c r="G3" s="3">
        <f>B2+E3-F3</f>
        <v>0</v>
      </c>
      <c r="H3" s="19">
        <f>SUM(O5:O80)</f>
        <v>0</v>
      </c>
      <c r="I3" s="45">
        <f>SUM(H5:H80)</f>
        <v>0</v>
      </c>
      <c r="J3" s="45">
        <f>SUM(L5:L80)</f>
        <v>0</v>
      </c>
      <c r="K3" s="45">
        <f>SUM(M5:M80)</f>
        <v>0</v>
      </c>
      <c r="L3" s="16"/>
      <c r="M3" s="16"/>
      <c r="N3" s="16"/>
      <c r="O3" s="6"/>
    </row>
    <row r="4" spans="1:32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25</v>
      </c>
      <c r="E4" s="8" t="s">
        <v>20</v>
      </c>
      <c r="F4" s="8" t="s">
        <v>21</v>
      </c>
      <c r="G4" s="15" t="s">
        <v>11</v>
      </c>
      <c r="H4" s="15" t="s">
        <v>14</v>
      </c>
      <c r="I4" s="8" t="s">
        <v>2</v>
      </c>
      <c r="J4" s="8" t="s">
        <v>22</v>
      </c>
      <c r="K4" s="8" t="s">
        <v>1</v>
      </c>
      <c r="L4" s="15" t="s">
        <v>12</v>
      </c>
      <c r="M4" s="15" t="s">
        <v>23</v>
      </c>
      <c r="N4" s="17" t="s">
        <v>24</v>
      </c>
      <c r="O4" s="9" t="s">
        <v>10</v>
      </c>
    </row>
    <row r="5" spans="1:32" x14ac:dyDescent="0.25">
      <c r="A5" s="11"/>
      <c r="B5" s="33"/>
      <c r="C5" s="1"/>
      <c r="D5" s="1"/>
      <c r="E5" s="12"/>
      <c r="F5" s="12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45">
        <f>H5+L5+M5-F5</f>
        <v>0</v>
      </c>
      <c r="AB5" s="10" t="s">
        <v>18</v>
      </c>
      <c r="AC5" s="10" t="s">
        <v>5</v>
      </c>
      <c r="AD5" s="10" t="s">
        <v>7</v>
      </c>
      <c r="AE5" s="13">
        <v>0</v>
      </c>
    </row>
    <row r="6" spans="1:32" x14ac:dyDescent="0.25">
      <c r="A6" s="11"/>
      <c r="B6" s="33"/>
      <c r="C6" s="1"/>
      <c r="D6" s="1"/>
      <c r="E6" s="12"/>
      <c r="F6" s="12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45">
        <f t="shared" ref="O6:O24" si="0">H6+L6+M6-F6</f>
        <v>0</v>
      </c>
      <c r="AB6" s="10" t="s">
        <v>19</v>
      </c>
      <c r="AD6" s="10" t="s">
        <v>15</v>
      </c>
      <c r="AF6" s="10" t="s">
        <v>9</v>
      </c>
    </row>
    <row r="7" spans="1:32" s="30" customFormat="1" x14ac:dyDescent="0.25">
      <c r="A7" s="26"/>
      <c r="B7" s="34"/>
      <c r="C7" s="27"/>
      <c r="D7" s="27"/>
      <c r="E7" s="28"/>
      <c r="F7" s="28"/>
      <c r="G7" s="29">
        <f t="shared" ref="G7:G70" si="1">G6+E7-F7</f>
        <v>0</v>
      </c>
      <c r="H7" s="29"/>
      <c r="I7" s="27"/>
      <c r="J7" s="27"/>
      <c r="K7" s="27"/>
      <c r="L7" s="29"/>
      <c r="M7" s="29"/>
      <c r="N7" s="2">
        <f>H7+L7-M7</f>
        <v>0</v>
      </c>
      <c r="O7" s="45">
        <f>H7+L7+M7-F7</f>
        <v>0</v>
      </c>
      <c r="AD7" s="30" t="s">
        <v>16</v>
      </c>
      <c r="AF7" s="30" t="s">
        <v>14</v>
      </c>
    </row>
    <row r="8" spans="1:32" x14ac:dyDescent="0.25">
      <c r="A8" s="11"/>
      <c r="B8" s="33"/>
      <c r="C8" s="1"/>
      <c r="D8" s="1"/>
      <c r="E8" s="12"/>
      <c r="F8" s="12"/>
      <c r="G8" s="2">
        <f t="shared" si="1"/>
        <v>0</v>
      </c>
      <c r="H8" s="2"/>
      <c r="I8" s="1"/>
      <c r="J8" s="1"/>
      <c r="K8" s="1"/>
      <c r="L8" s="2"/>
      <c r="M8" s="2"/>
      <c r="N8" s="2">
        <f>H8+L8-M8</f>
        <v>0</v>
      </c>
      <c r="O8" s="45">
        <f>H8+L8+M8-F8</f>
        <v>0</v>
      </c>
      <c r="AF8" s="10" t="s">
        <v>17</v>
      </c>
    </row>
    <row r="9" spans="1:32" x14ac:dyDescent="0.25">
      <c r="A9" s="11"/>
      <c r="B9" s="33"/>
      <c r="C9" s="1"/>
      <c r="D9" s="1"/>
      <c r="E9" s="12"/>
      <c r="F9" s="12"/>
      <c r="G9" s="2">
        <f t="shared" si="1"/>
        <v>0</v>
      </c>
      <c r="H9" s="2"/>
      <c r="I9" s="1"/>
      <c r="J9" s="1"/>
      <c r="K9" s="1"/>
      <c r="L9" s="2"/>
      <c r="M9" s="2"/>
      <c r="N9" s="2">
        <f t="shared" ref="N9:N72" si="2">H9+L9-M9</f>
        <v>0</v>
      </c>
      <c r="O9" s="45">
        <f t="shared" si="0"/>
        <v>0</v>
      </c>
    </row>
    <row r="10" spans="1:32" x14ac:dyDescent="0.25">
      <c r="A10" s="11"/>
      <c r="B10" s="33"/>
      <c r="C10" s="1"/>
      <c r="D10" s="1"/>
      <c r="E10" s="12"/>
      <c r="F10" s="12"/>
      <c r="G10" s="2">
        <f t="shared" si="1"/>
        <v>0</v>
      </c>
      <c r="H10" s="2"/>
      <c r="I10" s="1"/>
      <c r="J10" s="1"/>
      <c r="K10" s="1"/>
      <c r="L10" s="2"/>
      <c r="M10" s="2"/>
      <c r="N10" s="2">
        <f t="shared" si="2"/>
        <v>0</v>
      </c>
      <c r="O10" s="45">
        <f t="shared" si="0"/>
        <v>0</v>
      </c>
    </row>
    <row r="11" spans="1:32" x14ac:dyDescent="0.25">
      <c r="A11" s="11"/>
      <c r="B11" s="33"/>
      <c r="C11" s="1"/>
      <c r="D11" s="1"/>
      <c r="E11" s="12"/>
      <c r="F11" s="12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2"/>
        <v>0</v>
      </c>
      <c r="O11" s="45">
        <f t="shared" si="0"/>
        <v>0</v>
      </c>
    </row>
    <row r="12" spans="1:32" x14ac:dyDescent="0.25">
      <c r="A12" s="11"/>
      <c r="B12" s="33"/>
      <c r="C12" s="1"/>
      <c r="D12" s="1"/>
      <c r="E12" s="12"/>
      <c r="F12" s="12"/>
      <c r="G12" s="2">
        <f t="shared" si="1"/>
        <v>0</v>
      </c>
      <c r="H12" s="2"/>
      <c r="I12" s="1"/>
      <c r="J12" s="1"/>
      <c r="K12" s="1"/>
      <c r="L12" s="2"/>
      <c r="M12" s="2"/>
      <c r="N12" s="2">
        <f t="shared" si="2"/>
        <v>0</v>
      </c>
      <c r="O12" s="45">
        <f t="shared" si="0"/>
        <v>0</v>
      </c>
    </row>
    <row r="13" spans="1:32" x14ac:dyDescent="0.25">
      <c r="A13" s="11"/>
      <c r="B13" s="33"/>
      <c r="C13" s="1"/>
      <c r="D13" s="1"/>
      <c r="E13" s="12"/>
      <c r="F13" s="12"/>
      <c r="G13" s="2">
        <f t="shared" si="1"/>
        <v>0</v>
      </c>
      <c r="H13" s="2"/>
      <c r="I13" s="1"/>
      <c r="J13" s="1"/>
      <c r="K13" s="1"/>
      <c r="L13" s="2"/>
      <c r="M13" s="2"/>
      <c r="N13" s="2">
        <f t="shared" si="2"/>
        <v>0</v>
      </c>
      <c r="O13" s="45">
        <f t="shared" si="0"/>
        <v>0</v>
      </c>
    </row>
    <row r="14" spans="1:32" x14ac:dyDescent="0.25">
      <c r="A14" s="11"/>
      <c r="B14" s="33"/>
      <c r="C14" s="1"/>
      <c r="D14" s="1"/>
      <c r="E14" s="12"/>
      <c r="F14" s="12"/>
      <c r="G14" s="2">
        <f t="shared" si="1"/>
        <v>0</v>
      </c>
      <c r="H14" s="2"/>
      <c r="I14" s="1"/>
      <c r="J14" s="1"/>
      <c r="K14" s="1"/>
      <c r="L14" s="2"/>
      <c r="M14" s="2"/>
      <c r="N14" s="2">
        <f t="shared" si="2"/>
        <v>0</v>
      </c>
      <c r="O14" s="45">
        <f t="shared" si="0"/>
        <v>0</v>
      </c>
    </row>
    <row r="15" spans="1:32" x14ac:dyDescent="0.25">
      <c r="A15" s="11"/>
      <c r="B15" s="33"/>
      <c r="C15" s="1"/>
      <c r="D15" s="1"/>
      <c r="E15" s="12"/>
      <c r="F15" s="12"/>
      <c r="G15" s="2">
        <f t="shared" si="1"/>
        <v>0</v>
      </c>
      <c r="H15" s="2"/>
      <c r="I15" s="1"/>
      <c r="J15" s="1"/>
      <c r="K15" s="1"/>
      <c r="L15" s="2"/>
      <c r="M15" s="2"/>
      <c r="N15" s="2">
        <f t="shared" si="2"/>
        <v>0</v>
      </c>
      <c r="O15" s="45">
        <f t="shared" si="0"/>
        <v>0</v>
      </c>
    </row>
    <row r="16" spans="1:32" x14ac:dyDescent="0.25">
      <c r="A16" s="11"/>
      <c r="B16" s="33"/>
      <c r="C16" s="1"/>
      <c r="D16" s="1"/>
      <c r="E16" s="12"/>
      <c r="F16" s="12"/>
      <c r="G16" s="2">
        <f t="shared" si="1"/>
        <v>0</v>
      </c>
      <c r="H16" s="2"/>
      <c r="I16" s="1"/>
      <c r="J16" s="1"/>
      <c r="K16" s="1"/>
      <c r="L16" s="2"/>
      <c r="M16" s="2"/>
      <c r="N16" s="2">
        <f t="shared" si="2"/>
        <v>0</v>
      </c>
      <c r="O16" s="45">
        <f t="shared" si="0"/>
        <v>0</v>
      </c>
    </row>
    <row r="17" spans="1:32" x14ac:dyDescent="0.25">
      <c r="A17" s="11"/>
      <c r="B17" s="33"/>
      <c r="C17" s="1"/>
      <c r="D17" s="1"/>
      <c r="E17" s="12"/>
      <c r="F17" s="12"/>
      <c r="G17" s="2">
        <f t="shared" si="1"/>
        <v>0</v>
      </c>
      <c r="H17" s="2"/>
      <c r="I17" s="1"/>
      <c r="J17" s="1"/>
      <c r="K17" s="1"/>
      <c r="L17" s="2"/>
      <c r="M17" s="2"/>
      <c r="N17" s="2">
        <f t="shared" si="2"/>
        <v>0</v>
      </c>
      <c r="O17" s="45">
        <f t="shared" si="0"/>
        <v>0</v>
      </c>
    </row>
    <row r="18" spans="1:32" x14ac:dyDescent="0.25">
      <c r="A18" s="11"/>
      <c r="B18" s="33"/>
      <c r="C18" s="1"/>
      <c r="D18" s="1"/>
      <c r="E18" s="12"/>
      <c r="F18" s="12"/>
      <c r="G18" s="2">
        <f t="shared" si="1"/>
        <v>0</v>
      </c>
      <c r="H18" s="2"/>
      <c r="I18" s="1"/>
      <c r="J18" s="1"/>
      <c r="K18" s="1"/>
      <c r="L18" s="2"/>
      <c r="M18" s="2"/>
      <c r="N18" s="2">
        <f t="shared" si="2"/>
        <v>0</v>
      </c>
      <c r="O18" s="45">
        <f t="shared" si="0"/>
        <v>0</v>
      </c>
    </row>
    <row r="19" spans="1:32" x14ac:dyDescent="0.25">
      <c r="A19" s="11"/>
      <c r="B19" s="33"/>
      <c r="C19" s="1"/>
      <c r="D19" s="1"/>
      <c r="E19" s="12"/>
      <c r="F19" s="12"/>
      <c r="G19" s="2">
        <f t="shared" si="1"/>
        <v>0</v>
      </c>
      <c r="H19" s="2"/>
      <c r="I19" s="1"/>
      <c r="J19" s="1"/>
      <c r="K19" s="1"/>
      <c r="L19" s="2"/>
      <c r="M19" s="2"/>
      <c r="N19" s="2">
        <f t="shared" si="2"/>
        <v>0</v>
      </c>
      <c r="O19" s="45">
        <f t="shared" si="0"/>
        <v>0</v>
      </c>
    </row>
    <row r="20" spans="1:32" x14ac:dyDescent="0.25">
      <c r="A20" s="11"/>
      <c r="B20" s="33"/>
      <c r="C20" s="1"/>
      <c r="D20" s="1"/>
      <c r="E20" s="12"/>
      <c r="F20" s="12"/>
      <c r="G20" s="2">
        <f t="shared" si="1"/>
        <v>0</v>
      </c>
      <c r="H20" s="2"/>
      <c r="I20" s="1"/>
      <c r="J20" s="1"/>
      <c r="K20" s="1"/>
      <c r="L20" s="2"/>
      <c r="M20" s="2"/>
      <c r="N20" s="2">
        <f t="shared" si="2"/>
        <v>0</v>
      </c>
      <c r="O20" s="45">
        <f t="shared" si="0"/>
        <v>0</v>
      </c>
    </row>
    <row r="21" spans="1:32" x14ac:dyDescent="0.25">
      <c r="A21" s="11"/>
      <c r="B21" s="33"/>
      <c r="C21" s="1"/>
      <c r="D21" s="1"/>
      <c r="E21" s="12"/>
      <c r="F21" s="12"/>
      <c r="G21" s="2">
        <f t="shared" si="1"/>
        <v>0</v>
      </c>
      <c r="H21" s="2"/>
      <c r="I21" s="1"/>
      <c r="J21" s="1"/>
      <c r="K21" s="1"/>
      <c r="L21" s="2"/>
      <c r="M21" s="2"/>
      <c r="N21" s="2">
        <f t="shared" si="2"/>
        <v>0</v>
      </c>
      <c r="O21" s="45">
        <f t="shared" si="0"/>
        <v>0</v>
      </c>
    </row>
    <row r="22" spans="1:32" x14ac:dyDescent="0.25">
      <c r="A22" s="11"/>
      <c r="B22" s="33"/>
      <c r="C22" s="1"/>
      <c r="D22" s="1"/>
      <c r="E22" s="12"/>
      <c r="F22" s="12"/>
      <c r="G22" s="2">
        <f t="shared" si="1"/>
        <v>0</v>
      </c>
      <c r="H22" s="2"/>
      <c r="I22" s="1"/>
      <c r="J22" s="1"/>
      <c r="K22" s="1"/>
      <c r="L22" s="2"/>
      <c r="M22" s="2"/>
      <c r="N22" s="2">
        <f t="shared" si="2"/>
        <v>0</v>
      </c>
      <c r="O22" s="45">
        <f t="shared" si="0"/>
        <v>0</v>
      </c>
    </row>
    <row r="23" spans="1:32" x14ac:dyDescent="0.25">
      <c r="A23" s="11"/>
      <c r="B23" s="33"/>
      <c r="C23" s="1"/>
      <c r="D23" s="1"/>
      <c r="E23" s="12"/>
      <c r="F23" s="12"/>
      <c r="G23" s="2">
        <f t="shared" si="1"/>
        <v>0</v>
      </c>
      <c r="H23" s="2"/>
      <c r="I23" s="1"/>
      <c r="J23" s="1"/>
      <c r="K23" s="1"/>
      <c r="L23" s="2"/>
      <c r="M23" s="2"/>
      <c r="N23" s="2">
        <f t="shared" si="2"/>
        <v>0</v>
      </c>
      <c r="O23" s="45">
        <f t="shared" si="0"/>
        <v>0</v>
      </c>
    </row>
    <row r="24" spans="1:32" x14ac:dyDescent="0.25">
      <c r="A24" s="11"/>
      <c r="B24" s="33"/>
      <c r="C24" s="1"/>
      <c r="D24" s="1"/>
      <c r="E24" s="12"/>
      <c r="F24" s="12"/>
      <c r="G24" s="2">
        <f t="shared" si="1"/>
        <v>0</v>
      </c>
      <c r="H24" s="2"/>
      <c r="I24" s="1"/>
      <c r="J24" s="1"/>
      <c r="K24" s="1"/>
      <c r="L24" s="2"/>
      <c r="M24" s="2"/>
      <c r="N24" s="2">
        <f t="shared" si="2"/>
        <v>0</v>
      </c>
      <c r="O24" s="45">
        <f t="shared" si="0"/>
        <v>0</v>
      </c>
      <c r="AC24" s="10" t="s">
        <v>6</v>
      </c>
      <c r="AD24" s="10" t="s">
        <v>8</v>
      </c>
      <c r="AE24" s="13">
        <v>0.15</v>
      </c>
      <c r="AF24" s="10" t="s">
        <v>9</v>
      </c>
    </row>
    <row r="25" spans="1:32" x14ac:dyDescent="0.25">
      <c r="A25" s="11"/>
      <c r="B25" s="33"/>
      <c r="C25" s="1"/>
      <c r="D25" s="1"/>
      <c r="E25" s="12"/>
      <c r="F25" s="12"/>
      <c r="G25" s="2">
        <f t="shared" si="1"/>
        <v>0</v>
      </c>
      <c r="H25" s="2"/>
      <c r="I25" s="1"/>
      <c r="J25" s="1"/>
      <c r="K25" s="1"/>
      <c r="L25" s="2"/>
      <c r="M25" s="2"/>
      <c r="N25" s="2">
        <f t="shared" si="2"/>
        <v>0</v>
      </c>
      <c r="O25" s="45">
        <f t="shared" ref="O25:O80" si="3">L22-M22-F23</f>
        <v>0</v>
      </c>
    </row>
    <row r="26" spans="1:32" x14ac:dyDescent="0.25">
      <c r="A26" s="11"/>
      <c r="B26" s="33"/>
      <c r="C26" s="1"/>
      <c r="D26" s="1"/>
      <c r="E26" s="12"/>
      <c r="F26" s="12"/>
      <c r="G26" s="2">
        <f t="shared" si="1"/>
        <v>0</v>
      </c>
      <c r="H26" s="2"/>
      <c r="I26" s="1"/>
      <c r="J26" s="1"/>
      <c r="K26" s="1"/>
      <c r="L26" s="2"/>
      <c r="M26" s="2"/>
      <c r="N26" s="2">
        <f t="shared" si="2"/>
        <v>0</v>
      </c>
      <c r="O26" s="45">
        <f t="shared" si="3"/>
        <v>0</v>
      </c>
    </row>
    <row r="27" spans="1:32" x14ac:dyDescent="0.25">
      <c r="A27" s="11"/>
      <c r="B27" s="33"/>
      <c r="C27" s="1"/>
      <c r="D27" s="1"/>
      <c r="E27" s="12"/>
      <c r="F27" s="12"/>
      <c r="G27" s="2">
        <f t="shared" si="1"/>
        <v>0</v>
      </c>
      <c r="H27" s="2"/>
      <c r="I27" s="1"/>
      <c r="J27" s="1"/>
      <c r="K27" s="1"/>
      <c r="L27" s="2"/>
      <c r="M27" s="2"/>
      <c r="N27" s="2">
        <f t="shared" si="2"/>
        <v>0</v>
      </c>
      <c r="O27" s="45">
        <f t="shared" si="3"/>
        <v>0</v>
      </c>
    </row>
    <row r="28" spans="1:32" x14ac:dyDescent="0.25">
      <c r="A28" s="11"/>
      <c r="B28" s="33"/>
      <c r="C28" s="1"/>
      <c r="D28" s="1"/>
      <c r="E28" s="12"/>
      <c r="F28" s="12"/>
      <c r="G28" s="2">
        <f t="shared" si="1"/>
        <v>0</v>
      </c>
      <c r="H28" s="2"/>
      <c r="I28" s="1"/>
      <c r="J28" s="1"/>
      <c r="K28" s="1"/>
      <c r="L28" s="2"/>
      <c r="M28" s="2"/>
      <c r="N28" s="2">
        <f t="shared" si="2"/>
        <v>0</v>
      </c>
      <c r="O28" s="45">
        <f t="shared" si="3"/>
        <v>0</v>
      </c>
    </row>
    <row r="29" spans="1:32" x14ac:dyDescent="0.25">
      <c r="A29" s="11"/>
      <c r="B29" s="33"/>
      <c r="C29" s="1"/>
      <c r="D29" s="1"/>
      <c r="E29" s="12"/>
      <c r="F29" s="12"/>
      <c r="G29" s="2">
        <f t="shared" si="1"/>
        <v>0</v>
      </c>
      <c r="H29" s="2"/>
      <c r="I29" s="1"/>
      <c r="J29" s="1"/>
      <c r="K29" s="1"/>
      <c r="L29" s="2"/>
      <c r="M29" s="2"/>
      <c r="N29" s="2">
        <f t="shared" si="2"/>
        <v>0</v>
      </c>
      <c r="O29" s="45">
        <f t="shared" si="3"/>
        <v>0</v>
      </c>
    </row>
    <row r="30" spans="1:32" x14ac:dyDescent="0.25">
      <c r="A30" s="11"/>
      <c r="B30" s="33"/>
      <c r="C30" s="1"/>
      <c r="D30" s="1"/>
      <c r="E30" s="12"/>
      <c r="F30" s="12"/>
      <c r="G30" s="2">
        <f t="shared" si="1"/>
        <v>0</v>
      </c>
      <c r="H30" s="2"/>
      <c r="I30" s="1"/>
      <c r="J30" s="1"/>
      <c r="K30" s="1"/>
      <c r="L30" s="2"/>
      <c r="M30" s="2"/>
      <c r="N30" s="2">
        <f t="shared" si="2"/>
        <v>0</v>
      </c>
      <c r="O30" s="45">
        <f t="shared" si="3"/>
        <v>0</v>
      </c>
    </row>
    <row r="31" spans="1:32" x14ac:dyDescent="0.25">
      <c r="A31" s="11"/>
      <c r="B31" s="33"/>
      <c r="C31" s="1"/>
      <c r="D31" s="1"/>
      <c r="E31" s="12"/>
      <c r="F31" s="12"/>
      <c r="G31" s="2">
        <f t="shared" si="1"/>
        <v>0</v>
      </c>
      <c r="H31" s="2"/>
      <c r="I31" s="1"/>
      <c r="J31" s="1"/>
      <c r="K31" s="1"/>
      <c r="L31" s="2"/>
      <c r="M31" s="2"/>
      <c r="N31" s="2">
        <f t="shared" si="2"/>
        <v>0</v>
      </c>
      <c r="O31" s="45">
        <f t="shared" si="3"/>
        <v>0</v>
      </c>
      <c r="AC31" s="10" t="s">
        <v>4</v>
      </c>
    </row>
    <row r="32" spans="1:32" x14ac:dyDescent="0.25">
      <c r="A32" s="11"/>
      <c r="B32" s="33"/>
      <c r="C32" s="1"/>
      <c r="D32" s="1"/>
      <c r="E32" s="12"/>
      <c r="F32" s="12"/>
      <c r="G32" s="2">
        <f t="shared" si="1"/>
        <v>0</v>
      </c>
      <c r="H32" s="2"/>
      <c r="I32" s="1"/>
      <c r="J32" s="1"/>
      <c r="K32" s="1"/>
      <c r="L32" s="2"/>
      <c r="M32" s="2"/>
      <c r="N32" s="2">
        <f t="shared" si="2"/>
        <v>0</v>
      </c>
      <c r="O32" s="45">
        <f t="shared" si="3"/>
        <v>0</v>
      </c>
    </row>
    <row r="33" spans="1:15" x14ac:dyDescent="0.25">
      <c r="A33" s="11"/>
      <c r="B33" s="33"/>
      <c r="C33" s="1"/>
      <c r="D33" s="1"/>
      <c r="E33" s="12"/>
      <c r="F33" s="12"/>
      <c r="G33" s="2">
        <f t="shared" si="1"/>
        <v>0</v>
      </c>
      <c r="H33" s="2"/>
      <c r="I33" s="1"/>
      <c r="J33" s="1"/>
      <c r="K33" s="1"/>
      <c r="L33" s="2"/>
      <c r="M33" s="2"/>
      <c r="N33" s="2">
        <f t="shared" si="2"/>
        <v>0</v>
      </c>
      <c r="O33" s="45">
        <f t="shared" si="3"/>
        <v>0</v>
      </c>
    </row>
    <row r="34" spans="1:15" x14ac:dyDescent="0.25">
      <c r="A34" s="11"/>
      <c r="B34" s="33"/>
      <c r="C34" s="1"/>
      <c r="D34" s="1"/>
      <c r="E34" s="12"/>
      <c r="F34" s="12"/>
      <c r="G34" s="2">
        <f t="shared" si="1"/>
        <v>0</v>
      </c>
      <c r="H34" s="2"/>
      <c r="I34" s="1"/>
      <c r="J34" s="1"/>
      <c r="K34" s="1"/>
      <c r="L34" s="2"/>
      <c r="M34" s="2"/>
      <c r="N34" s="2">
        <f t="shared" si="2"/>
        <v>0</v>
      </c>
      <c r="O34" s="45">
        <f t="shared" si="3"/>
        <v>0</v>
      </c>
    </row>
    <row r="35" spans="1:15" x14ac:dyDescent="0.25">
      <c r="A35" s="11"/>
      <c r="B35" s="33"/>
      <c r="C35" s="1"/>
      <c r="D35" s="1"/>
      <c r="E35" s="12"/>
      <c r="F35" s="12"/>
      <c r="G35" s="2">
        <f t="shared" si="1"/>
        <v>0</v>
      </c>
      <c r="H35" s="2"/>
      <c r="I35" s="1"/>
      <c r="J35" s="1"/>
      <c r="K35" s="1"/>
      <c r="L35" s="2"/>
      <c r="M35" s="2"/>
      <c r="N35" s="2">
        <f t="shared" si="2"/>
        <v>0</v>
      </c>
      <c r="O35" s="45">
        <f t="shared" si="3"/>
        <v>0</v>
      </c>
    </row>
    <row r="36" spans="1:15" x14ac:dyDescent="0.25">
      <c r="A36" s="11"/>
      <c r="B36" s="33"/>
      <c r="C36" s="1"/>
      <c r="D36" s="1"/>
      <c r="E36" s="12"/>
      <c r="F36" s="12"/>
      <c r="G36" s="2">
        <f t="shared" si="1"/>
        <v>0</v>
      </c>
      <c r="H36" s="2"/>
      <c r="I36" s="1"/>
      <c r="J36" s="1"/>
      <c r="K36" s="1"/>
      <c r="L36" s="2"/>
      <c r="M36" s="2"/>
      <c r="N36" s="2">
        <f t="shared" si="2"/>
        <v>0</v>
      </c>
      <c r="O36" s="45">
        <f t="shared" si="3"/>
        <v>0</v>
      </c>
    </row>
    <row r="37" spans="1:15" x14ac:dyDescent="0.25">
      <c r="A37" s="11"/>
      <c r="B37" s="33"/>
      <c r="C37" s="1"/>
      <c r="D37" s="1"/>
      <c r="E37" s="12"/>
      <c r="F37" s="12"/>
      <c r="G37" s="2">
        <f t="shared" si="1"/>
        <v>0</v>
      </c>
      <c r="H37" s="2"/>
      <c r="I37" s="1"/>
      <c r="J37" s="1"/>
      <c r="K37" s="1"/>
      <c r="L37" s="2"/>
      <c r="M37" s="2"/>
      <c r="N37" s="2">
        <f t="shared" si="2"/>
        <v>0</v>
      </c>
      <c r="O37" s="45">
        <f t="shared" si="3"/>
        <v>0</v>
      </c>
    </row>
    <row r="38" spans="1:15" s="30" customFormat="1" x14ac:dyDescent="0.25">
      <c r="A38" s="26"/>
      <c r="B38" s="34"/>
      <c r="C38" s="27"/>
      <c r="D38" s="27"/>
      <c r="E38" s="28"/>
      <c r="F38" s="28"/>
      <c r="G38" s="29">
        <f t="shared" si="1"/>
        <v>0</v>
      </c>
      <c r="H38" s="29"/>
      <c r="I38" s="27"/>
      <c r="J38" s="27"/>
      <c r="K38" s="27"/>
      <c r="L38" s="29"/>
      <c r="M38" s="29"/>
      <c r="N38" s="2">
        <f t="shared" si="2"/>
        <v>0</v>
      </c>
      <c r="O38" s="45">
        <f t="shared" si="3"/>
        <v>0</v>
      </c>
    </row>
    <row r="39" spans="1:15" x14ac:dyDescent="0.25">
      <c r="A39" s="11"/>
      <c r="B39" s="33"/>
      <c r="C39" s="1"/>
      <c r="D39" s="1"/>
      <c r="E39" s="12"/>
      <c r="F39" s="12"/>
      <c r="G39" s="2">
        <f t="shared" si="1"/>
        <v>0</v>
      </c>
      <c r="H39" s="2"/>
      <c r="I39" s="1"/>
      <c r="J39" s="1"/>
      <c r="K39" s="1"/>
      <c r="L39" s="2"/>
      <c r="M39" s="2"/>
      <c r="N39" s="2">
        <f t="shared" si="2"/>
        <v>0</v>
      </c>
      <c r="O39" s="45">
        <f t="shared" si="3"/>
        <v>0</v>
      </c>
    </row>
    <row r="40" spans="1:15" x14ac:dyDescent="0.25">
      <c r="A40" s="11"/>
      <c r="B40" s="33"/>
      <c r="C40" s="1"/>
      <c r="D40" s="1"/>
      <c r="E40" s="12"/>
      <c r="F40" s="12"/>
      <c r="G40" s="2">
        <f t="shared" si="1"/>
        <v>0</v>
      </c>
      <c r="H40" s="2"/>
      <c r="I40" s="1"/>
      <c r="J40" s="1"/>
      <c r="K40" s="1"/>
      <c r="L40" s="2"/>
      <c r="M40" s="2"/>
      <c r="N40" s="2">
        <f t="shared" si="2"/>
        <v>0</v>
      </c>
      <c r="O40" s="45">
        <f t="shared" si="3"/>
        <v>0</v>
      </c>
    </row>
    <row r="41" spans="1:15" x14ac:dyDescent="0.25">
      <c r="A41" s="11"/>
      <c r="B41" s="33"/>
      <c r="C41" s="1"/>
      <c r="D41" s="1"/>
      <c r="E41" s="12"/>
      <c r="F41" s="12"/>
      <c r="G41" s="2">
        <f t="shared" si="1"/>
        <v>0</v>
      </c>
      <c r="H41" s="2"/>
      <c r="I41" s="1"/>
      <c r="J41" s="1"/>
      <c r="K41" s="1"/>
      <c r="L41" s="2"/>
      <c r="M41" s="2"/>
      <c r="N41" s="2">
        <f t="shared" si="2"/>
        <v>0</v>
      </c>
      <c r="O41" s="45">
        <f t="shared" si="3"/>
        <v>0</v>
      </c>
    </row>
    <row r="42" spans="1:15" x14ac:dyDescent="0.25">
      <c r="A42" s="11"/>
      <c r="B42" s="33"/>
      <c r="C42" s="1"/>
      <c r="D42" s="1"/>
      <c r="E42" s="12"/>
      <c r="F42" s="12"/>
      <c r="G42" s="2">
        <f t="shared" si="1"/>
        <v>0</v>
      </c>
      <c r="H42" s="2"/>
      <c r="I42" s="1"/>
      <c r="J42" s="1"/>
      <c r="K42" s="1"/>
      <c r="L42" s="2"/>
      <c r="M42" s="2"/>
      <c r="N42" s="2">
        <f t="shared" si="2"/>
        <v>0</v>
      </c>
      <c r="O42" s="45">
        <f t="shared" si="3"/>
        <v>0</v>
      </c>
    </row>
    <row r="43" spans="1:15" x14ac:dyDescent="0.25">
      <c r="A43" s="11"/>
      <c r="B43" s="33"/>
      <c r="C43" s="1"/>
      <c r="D43" s="1"/>
      <c r="E43" s="12"/>
      <c r="F43" s="12"/>
      <c r="G43" s="2">
        <f t="shared" si="1"/>
        <v>0</v>
      </c>
      <c r="H43" s="2"/>
      <c r="I43" s="1"/>
      <c r="J43" s="1"/>
      <c r="K43" s="1"/>
      <c r="L43" s="2"/>
      <c r="M43" s="2"/>
      <c r="N43" s="2">
        <f t="shared" si="2"/>
        <v>0</v>
      </c>
      <c r="O43" s="45">
        <f t="shared" si="3"/>
        <v>0</v>
      </c>
    </row>
    <row r="44" spans="1:15" x14ac:dyDescent="0.25">
      <c r="A44" s="11"/>
      <c r="B44" s="33"/>
      <c r="C44" s="1"/>
      <c r="D44" s="1"/>
      <c r="E44" s="12"/>
      <c r="F44" s="12"/>
      <c r="G44" s="2">
        <f t="shared" si="1"/>
        <v>0</v>
      </c>
      <c r="H44" s="2"/>
      <c r="I44" s="1"/>
      <c r="J44" s="1"/>
      <c r="K44" s="1"/>
      <c r="L44" s="2"/>
      <c r="M44" s="2"/>
      <c r="N44" s="2">
        <f t="shared" si="2"/>
        <v>0</v>
      </c>
      <c r="O44" s="45">
        <f t="shared" si="3"/>
        <v>0</v>
      </c>
    </row>
    <row r="45" spans="1:15" x14ac:dyDescent="0.25">
      <c r="A45" s="11"/>
      <c r="B45" s="33"/>
      <c r="C45" s="1"/>
      <c r="D45" s="1"/>
      <c r="E45" s="12"/>
      <c r="F45" s="12"/>
      <c r="G45" s="2">
        <f t="shared" si="1"/>
        <v>0</v>
      </c>
      <c r="H45" s="2"/>
      <c r="I45" s="1"/>
      <c r="J45" s="1"/>
      <c r="K45" s="1"/>
      <c r="L45" s="2"/>
      <c r="M45" s="2"/>
      <c r="N45" s="2">
        <f t="shared" si="2"/>
        <v>0</v>
      </c>
      <c r="O45" s="45">
        <f t="shared" si="3"/>
        <v>0</v>
      </c>
    </row>
    <row r="46" spans="1:15" x14ac:dyDescent="0.25">
      <c r="A46" s="11"/>
      <c r="B46" s="33"/>
      <c r="C46" s="1"/>
      <c r="D46" s="1"/>
      <c r="E46" s="12"/>
      <c r="F46" s="12"/>
      <c r="G46" s="2">
        <f t="shared" si="1"/>
        <v>0</v>
      </c>
      <c r="H46" s="2"/>
      <c r="I46" s="1"/>
      <c r="J46" s="1"/>
      <c r="K46" s="1"/>
      <c r="L46" s="2"/>
      <c r="M46" s="2"/>
      <c r="N46" s="2">
        <f t="shared" si="2"/>
        <v>0</v>
      </c>
      <c r="O46" s="45">
        <f t="shared" si="3"/>
        <v>0</v>
      </c>
    </row>
    <row r="47" spans="1:15" x14ac:dyDescent="0.25">
      <c r="A47" s="11"/>
      <c r="B47" s="33"/>
      <c r="C47" s="1"/>
      <c r="D47" s="1"/>
      <c r="E47" s="12"/>
      <c r="F47" s="12"/>
      <c r="G47" s="2">
        <f t="shared" si="1"/>
        <v>0</v>
      </c>
      <c r="H47" s="2"/>
      <c r="I47" s="1"/>
      <c r="J47" s="1"/>
      <c r="K47" s="1"/>
      <c r="L47" s="2"/>
      <c r="M47" s="2"/>
      <c r="N47" s="2">
        <f t="shared" si="2"/>
        <v>0</v>
      </c>
      <c r="O47" s="45">
        <f t="shared" si="3"/>
        <v>0</v>
      </c>
    </row>
    <row r="48" spans="1:15" x14ac:dyDescent="0.25">
      <c r="A48" s="11"/>
      <c r="B48" s="33"/>
      <c r="C48" s="1"/>
      <c r="D48" s="1"/>
      <c r="E48" s="12"/>
      <c r="F48" s="12"/>
      <c r="G48" s="2">
        <f t="shared" si="1"/>
        <v>0</v>
      </c>
      <c r="H48" s="2"/>
      <c r="I48" s="1"/>
      <c r="J48" s="1"/>
      <c r="K48" s="1"/>
      <c r="L48" s="2"/>
      <c r="M48" s="2"/>
      <c r="N48" s="2">
        <f t="shared" si="2"/>
        <v>0</v>
      </c>
      <c r="O48" s="45">
        <f t="shared" si="3"/>
        <v>0</v>
      </c>
    </row>
    <row r="49" spans="1:15" x14ac:dyDescent="0.25">
      <c r="A49" s="11"/>
      <c r="B49" s="33"/>
      <c r="C49" s="1"/>
      <c r="D49" s="1"/>
      <c r="E49" s="12"/>
      <c r="F49" s="12"/>
      <c r="G49" s="2">
        <f t="shared" si="1"/>
        <v>0</v>
      </c>
      <c r="H49" s="2"/>
      <c r="I49" s="1"/>
      <c r="J49" s="1"/>
      <c r="K49" s="1"/>
      <c r="L49" s="2"/>
      <c r="M49" s="2"/>
      <c r="N49" s="2">
        <f t="shared" si="2"/>
        <v>0</v>
      </c>
      <c r="O49" s="45">
        <f t="shared" si="3"/>
        <v>0</v>
      </c>
    </row>
    <row r="50" spans="1:15" x14ac:dyDescent="0.25">
      <c r="A50" s="11"/>
      <c r="B50" s="33"/>
      <c r="C50" s="1"/>
      <c r="D50" s="1"/>
      <c r="E50" s="12"/>
      <c r="F50" s="12"/>
      <c r="G50" s="2">
        <f t="shared" si="1"/>
        <v>0</v>
      </c>
      <c r="H50" s="2"/>
      <c r="I50" s="1"/>
      <c r="J50" s="1"/>
      <c r="K50" s="1"/>
      <c r="L50" s="2"/>
      <c r="M50" s="2"/>
      <c r="N50" s="2">
        <f t="shared" si="2"/>
        <v>0</v>
      </c>
      <c r="O50" s="45">
        <f t="shared" si="3"/>
        <v>0</v>
      </c>
    </row>
    <row r="51" spans="1:15" x14ac:dyDescent="0.25">
      <c r="A51" s="11"/>
      <c r="B51" s="33"/>
      <c r="C51" s="1"/>
      <c r="D51" s="1"/>
      <c r="E51" s="12"/>
      <c r="F51" s="12"/>
      <c r="G51" s="2">
        <f t="shared" si="1"/>
        <v>0</v>
      </c>
      <c r="H51" s="2"/>
      <c r="I51" s="1"/>
      <c r="J51" s="1"/>
      <c r="K51" s="1"/>
      <c r="L51" s="2"/>
      <c r="M51" s="2"/>
      <c r="N51" s="2">
        <f t="shared" si="2"/>
        <v>0</v>
      </c>
      <c r="O51" s="45">
        <f t="shared" si="3"/>
        <v>0</v>
      </c>
    </row>
    <row r="52" spans="1:15" x14ac:dyDescent="0.25">
      <c r="A52" s="11"/>
      <c r="B52" s="33"/>
      <c r="C52" s="1"/>
      <c r="D52" s="1"/>
      <c r="E52" s="12"/>
      <c r="F52" s="12"/>
      <c r="G52" s="2">
        <f t="shared" si="1"/>
        <v>0</v>
      </c>
      <c r="H52" s="2"/>
      <c r="I52" s="1"/>
      <c r="J52" s="1"/>
      <c r="K52" s="1"/>
      <c r="L52" s="2"/>
      <c r="M52" s="2"/>
      <c r="N52" s="2">
        <f t="shared" si="2"/>
        <v>0</v>
      </c>
      <c r="O52" s="45">
        <f t="shared" si="3"/>
        <v>0</v>
      </c>
    </row>
    <row r="53" spans="1:15" x14ac:dyDescent="0.25">
      <c r="A53" s="11"/>
      <c r="B53" s="33"/>
      <c r="C53" s="1"/>
      <c r="D53" s="1"/>
      <c r="E53" s="12"/>
      <c r="F53" s="12"/>
      <c r="G53" s="2">
        <f t="shared" si="1"/>
        <v>0</v>
      </c>
      <c r="H53" s="2"/>
      <c r="I53" s="1"/>
      <c r="J53" s="1"/>
      <c r="K53" s="1"/>
      <c r="L53" s="2"/>
      <c r="M53" s="2"/>
      <c r="N53" s="2">
        <f t="shared" si="2"/>
        <v>0</v>
      </c>
      <c r="O53" s="45">
        <f t="shared" si="3"/>
        <v>0</v>
      </c>
    </row>
    <row r="54" spans="1:15" x14ac:dyDescent="0.25">
      <c r="A54" s="11"/>
      <c r="B54" s="33"/>
      <c r="C54" s="1"/>
      <c r="D54" s="1"/>
      <c r="E54" s="12"/>
      <c r="F54" s="12"/>
      <c r="G54" s="2">
        <f t="shared" si="1"/>
        <v>0</v>
      </c>
      <c r="H54" s="2"/>
      <c r="I54" s="1"/>
      <c r="J54" s="1"/>
      <c r="K54" s="1"/>
      <c r="L54" s="2"/>
      <c r="M54" s="2"/>
      <c r="N54" s="2">
        <f t="shared" si="2"/>
        <v>0</v>
      </c>
      <c r="O54" s="45">
        <f t="shared" si="3"/>
        <v>0</v>
      </c>
    </row>
    <row r="55" spans="1:15" s="30" customFormat="1" x14ac:dyDescent="0.25">
      <c r="A55" s="26"/>
      <c r="B55" s="34"/>
      <c r="C55" s="27"/>
      <c r="D55" s="27"/>
      <c r="E55" s="28"/>
      <c r="F55" s="28"/>
      <c r="G55" s="29">
        <f t="shared" si="1"/>
        <v>0</v>
      </c>
      <c r="H55" s="29"/>
      <c r="I55" s="27"/>
      <c r="J55" s="27"/>
      <c r="K55" s="27"/>
      <c r="L55" s="29"/>
      <c r="M55" s="29"/>
      <c r="N55" s="2">
        <f t="shared" si="2"/>
        <v>0</v>
      </c>
      <c r="O55" s="45">
        <f t="shared" si="3"/>
        <v>0</v>
      </c>
    </row>
    <row r="56" spans="1:15" x14ac:dyDescent="0.25">
      <c r="A56" s="11"/>
      <c r="B56" s="33"/>
      <c r="C56" s="1"/>
      <c r="D56" s="1"/>
      <c r="E56" s="12"/>
      <c r="F56" s="12"/>
      <c r="G56" s="2">
        <f t="shared" si="1"/>
        <v>0</v>
      </c>
      <c r="H56" s="2"/>
      <c r="I56" s="1"/>
      <c r="J56" s="1"/>
      <c r="K56" s="1"/>
      <c r="L56" s="2"/>
      <c r="M56" s="2"/>
      <c r="N56" s="2">
        <f t="shared" si="2"/>
        <v>0</v>
      </c>
      <c r="O56" s="45">
        <f t="shared" si="3"/>
        <v>0</v>
      </c>
    </row>
    <row r="57" spans="1:15" x14ac:dyDescent="0.25">
      <c r="A57" s="11"/>
      <c r="B57" s="33"/>
      <c r="C57" s="1"/>
      <c r="D57" s="1"/>
      <c r="E57" s="12"/>
      <c r="F57" s="12"/>
      <c r="G57" s="2">
        <f t="shared" si="1"/>
        <v>0</v>
      </c>
      <c r="H57" s="2"/>
      <c r="I57" s="1"/>
      <c r="J57" s="1"/>
      <c r="K57" s="1"/>
      <c r="L57" s="2"/>
      <c r="M57" s="2"/>
      <c r="N57" s="2">
        <f t="shared" si="2"/>
        <v>0</v>
      </c>
      <c r="O57" s="45">
        <f t="shared" si="3"/>
        <v>0</v>
      </c>
    </row>
    <row r="58" spans="1:15" x14ac:dyDescent="0.25">
      <c r="A58" s="11"/>
      <c r="B58" s="33"/>
      <c r="C58" s="1"/>
      <c r="D58" s="1"/>
      <c r="E58" s="12"/>
      <c r="F58" s="12"/>
      <c r="G58" s="2">
        <f t="shared" si="1"/>
        <v>0</v>
      </c>
      <c r="H58" s="2"/>
      <c r="I58" s="1"/>
      <c r="J58" s="1"/>
      <c r="K58" s="1"/>
      <c r="L58" s="2"/>
      <c r="M58" s="2"/>
      <c r="N58" s="2">
        <f t="shared" si="2"/>
        <v>0</v>
      </c>
      <c r="O58" s="45">
        <f t="shared" si="3"/>
        <v>0</v>
      </c>
    </row>
    <row r="59" spans="1:15" x14ac:dyDescent="0.25">
      <c r="A59" s="11"/>
      <c r="B59" s="33"/>
      <c r="C59" s="1"/>
      <c r="D59" s="1"/>
      <c r="E59" s="12"/>
      <c r="F59" s="12"/>
      <c r="G59" s="2">
        <f t="shared" si="1"/>
        <v>0</v>
      </c>
      <c r="H59" s="2"/>
      <c r="I59" s="1"/>
      <c r="J59" s="1"/>
      <c r="K59" s="1"/>
      <c r="L59" s="2"/>
      <c r="M59" s="2"/>
      <c r="N59" s="2">
        <f t="shared" si="2"/>
        <v>0</v>
      </c>
      <c r="O59" s="45">
        <f t="shared" si="3"/>
        <v>0</v>
      </c>
    </row>
    <row r="60" spans="1:15" x14ac:dyDescent="0.25">
      <c r="A60" s="11"/>
      <c r="B60" s="33"/>
      <c r="C60" s="1"/>
      <c r="D60" s="1"/>
      <c r="E60" s="12"/>
      <c r="F60" s="12"/>
      <c r="G60" s="2">
        <f t="shared" si="1"/>
        <v>0</v>
      </c>
      <c r="H60" s="2"/>
      <c r="I60" s="1"/>
      <c r="J60" s="1"/>
      <c r="K60" s="1"/>
      <c r="L60" s="2"/>
      <c r="M60" s="2"/>
      <c r="N60" s="2">
        <f t="shared" si="2"/>
        <v>0</v>
      </c>
      <c r="O60" s="45">
        <f t="shared" si="3"/>
        <v>0</v>
      </c>
    </row>
    <row r="61" spans="1:15" x14ac:dyDescent="0.25">
      <c r="A61" s="11"/>
      <c r="B61" s="33"/>
      <c r="C61" s="1"/>
      <c r="D61" s="1"/>
      <c r="E61" s="12"/>
      <c r="F61" s="12"/>
      <c r="G61" s="2">
        <f t="shared" si="1"/>
        <v>0</v>
      </c>
      <c r="H61" s="2"/>
      <c r="I61" s="1"/>
      <c r="J61" s="1"/>
      <c r="K61" s="1"/>
      <c r="L61" s="2"/>
      <c r="M61" s="2"/>
      <c r="N61" s="2">
        <f t="shared" si="2"/>
        <v>0</v>
      </c>
      <c r="O61" s="45">
        <f t="shared" si="3"/>
        <v>0</v>
      </c>
    </row>
    <row r="62" spans="1:15" s="30" customFormat="1" x14ac:dyDescent="0.25">
      <c r="A62" s="26"/>
      <c r="B62" s="34"/>
      <c r="C62" s="27"/>
      <c r="D62" s="27"/>
      <c r="E62" s="28"/>
      <c r="F62" s="28"/>
      <c r="G62" s="29">
        <f t="shared" si="1"/>
        <v>0</v>
      </c>
      <c r="H62" s="29"/>
      <c r="I62" s="27"/>
      <c r="J62" s="27"/>
      <c r="K62" s="27"/>
      <c r="L62" s="29"/>
      <c r="M62" s="29"/>
      <c r="N62" s="2">
        <f t="shared" si="2"/>
        <v>0</v>
      </c>
      <c r="O62" s="45">
        <f t="shared" si="3"/>
        <v>0</v>
      </c>
    </row>
    <row r="63" spans="1:15" x14ac:dyDescent="0.25">
      <c r="A63" s="11"/>
      <c r="B63" s="33"/>
      <c r="C63" s="1"/>
      <c r="D63" s="1"/>
      <c r="E63" s="12"/>
      <c r="F63" s="12"/>
      <c r="G63" s="2">
        <f t="shared" si="1"/>
        <v>0</v>
      </c>
      <c r="H63" s="2"/>
      <c r="I63" s="1"/>
      <c r="J63" s="1"/>
      <c r="K63" s="1"/>
      <c r="L63" s="2"/>
      <c r="M63" s="2"/>
      <c r="N63" s="2">
        <f t="shared" si="2"/>
        <v>0</v>
      </c>
      <c r="O63" s="45">
        <f t="shared" si="3"/>
        <v>0</v>
      </c>
    </row>
    <row r="64" spans="1:15" x14ac:dyDescent="0.25">
      <c r="A64" s="11"/>
      <c r="B64" s="33"/>
      <c r="C64" s="1"/>
      <c r="D64" s="1"/>
      <c r="E64" s="12"/>
      <c r="F64" s="12"/>
      <c r="G64" s="2">
        <f t="shared" si="1"/>
        <v>0</v>
      </c>
      <c r="H64" s="2"/>
      <c r="I64" s="1"/>
      <c r="J64" s="1"/>
      <c r="K64" s="1"/>
      <c r="L64" s="2"/>
      <c r="M64" s="2"/>
      <c r="N64" s="2">
        <f t="shared" si="2"/>
        <v>0</v>
      </c>
      <c r="O64" s="45">
        <f t="shared" si="3"/>
        <v>0</v>
      </c>
    </row>
    <row r="65" spans="1:15" x14ac:dyDescent="0.25">
      <c r="A65" s="11"/>
      <c r="B65" s="33"/>
      <c r="C65" s="1"/>
      <c r="D65" s="1"/>
      <c r="E65" s="12"/>
      <c r="F65" s="12"/>
      <c r="G65" s="2">
        <f t="shared" si="1"/>
        <v>0</v>
      </c>
      <c r="H65" s="2"/>
      <c r="I65" s="1"/>
      <c r="J65" s="1"/>
      <c r="K65" s="1"/>
      <c r="L65" s="2"/>
      <c r="M65" s="2"/>
      <c r="N65" s="2">
        <f t="shared" si="2"/>
        <v>0</v>
      </c>
      <c r="O65" s="45">
        <f t="shared" si="3"/>
        <v>0</v>
      </c>
    </row>
    <row r="66" spans="1:15" x14ac:dyDescent="0.25">
      <c r="A66" s="11"/>
      <c r="B66" s="33"/>
      <c r="C66" s="1"/>
      <c r="D66" s="1"/>
      <c r="E66" s="12"/>
      <c r="F66" s="12"/>
      <c r="G66" s="2">
        <f t="shared" si="1"/>
        <v>0</v>
      </c>
      <c r="H66" s="2"/>
      <c r="I66" s="1"/>
      <c r="J66" s="1"/>
      <c r="K66" s="1"/>
      <c r="L66" s="2"/>
      <c r="M66" s="2"/>
      <c r="N66" s="2">
        <f t="shared" si="2"/>
        <v>0</v>
      </c>
      <c r="O66" s="45">
        <f t="shared" si="3"/>
        <v>0</v>
      </c>
    </row>
    <row r="67" spans="1:15" x14ac:dyDescent="0.25">
      <c r="A67" s="11"/>
      <c r="B67" s="33"/>
      <c r="C67" s="1"/>
      <c r="D67" s="1"/>
      <c r="E67" s="12"/>
      <c r="F67" s="12"/>
      <c r="G67" s="2">
        <f t="shared" si="1"/>
        <v>0</v>
      </c>
      <c r="H67" s="2"/>
      <c r="I67" s="1"/>
      <c r="J67" s="1"/>
      <c r="K67" s="1"/>
      <c r="L67" s="2"/>
      <c r="M67" s="2"/>
      <c r="N67" s="2">
        <f t="shared" si="2"/>
        <v>0</v>
      </c>
      <c r="O67" s="45">
        <f t="shared" si="3"/>
        <v>0</v>
      </c>
    </row>
    <row r="68" spans="1:15" s="78" customFormat="1" x14ac:dyDescent="0.25">
      <c r="A68" s="72"/>
      <c r="B68" s="73"/>
      <c r="C68" s="74"/>
      <c r="D68" s="74"/>
      <c r="E68" s="75"/>
      <c r="F68" s="75"/>
      <c r="G68" s="76">
        <f t="shared" si="1"/>
        <v>0</v>
      </c>
      <c r="H68" s="76"/>
      <c r="I68" s="74"/>
      <c r="J68" s="74"/>
      <c r="K68" s="74"/>
      <c r="L68" s="76"/>
      <c r="M68" s="76"/>
      <c r="N68" s="76">
        <f t="shared" si="2"/>
        <v>0</v>
      </c>
      <c r="O68" s="77">
        <f t="shared" si="3"/>
        <v>0</v>
      </c>
    </row>
    <row r="69" spans="1:15" s="78" customFormat="1" x14ac:dyDescent="0.25">
      <c r="A69" s="72"/>
      <c r="B69" s="73"/>
      <c r="C69" s="74"/>
      <c r="D69" s="74"/>
      <c r="E69" s="75"/>
      <c r="F69" s="75"/>
      <c r="G69" s="76">
        <f t="shared" si="1"/>
        <v>0</v>
      </c>
      <c r="H69" s="76"/>
      <c r="I69" s="74"/>
      <c r="J69" s="74"/>
      <c r="K69" s="74"/>
      <c r="L69" s="76"/>
      <c r="M69" s="76"/>
      <c r="N69" s="76">
        <f t="shared" si="2"/>
        <v>0</v>
      </c>
      <c r="O69" s="77">
        <f t="shared" si="3"/>
        <v>0</v>
      </c>
    </row>
    <row r="70" spans="1:15" x14ac:dyDescent="0.25">
      <c r="A70" s="11"/>
      <c r="B70" s="33"/>
      <c r="C70" s="1"/>
      <c r="D70" s="1"/>
      <c r="E70" s="12"/>
      <c r="F70" s="12"/>
      <c r="G70" s="2">
        <f t="shared" si="1"/>
        <v>0</v>
      </c>
      <c r="H70" s="2"/>
      <c r="I70" s="1"/>
      <c r="J70" s="1"/>
      <c r="K70" s="1"/>
      <c r="L70" s="2"/>
      <c r="M70" s="2"/>
      <c r="N70" s="2">
        <f t="shared" si="2"/>
        <v>0</v>
      </c>
      <c r="O70" s="45">
        <f t="shared" si="3"/>
        <v>0</v>
      </c>
    </row>
    <row r="71" spans="1:15" x14ac:dyDescent="0.25">
      <c r="A71" s="11"/>
      <c r="B71" s="33"/>
      <c r="C71" s="1"/>
      <c r="D71" s="1"/>
      <c r="E71" s="12"/>
      <c r="F71" s="12"/>
      <c r="G71" s="2">
        <f t="shared" ref="G71:G80" si="4">G70+E71-F71</f>
        <v>0</v>
      </c>
      <c r="H71" s="2"/>
      <c r="I71" s="1"/>
      <c r="J71" s="1"/>
      <c r="K71" s="1"/>
      <c r="L71" s="2"/>
      <c r="M71" s="2"/>
      <c r="N71" s="2">
        <f t="shared" si="2"/>
        <v>0</v>
      </c>
      <c r="O71" s="45">
        <f t="shared" si="3"/>
        <v>0</v>
      </c>
    </row>
    <row r="72" spans="1:15" x14ac:dyDescent="0.25">
      <c r="A72" s="11"/>
      <c r="B72" s="33"/>
      <c r="C72" s="1"/>
      <c r="D72" s="1"/>
      <c r="E72" s="12"/>
      <c r="F72" s="12"/>
      <c r="G72" s="2">
        <f t="shared" si="4"/>
        <v>0</v>
      </c>
      <c r="H72" s="2"/>
      <c r="I72" s="1"/>
      <c r="J72" s="1"/>
      <c r="K72" s="1"/>
      <c r="L72" s="2"/>
      <c r="M72" s="2"/>
      <c r="N72" s="2">
        <f t="shared" si="2"/>
        <v>0</v>
      </c>
      <c r="O72" s="45">
        <f t="shared" si="3"/>
        <v>0</v>
      </c>
    </row>
    <row r="73" spans="1:15" x14ac:dyDescent="0.25">
      <c r="A73" s="11"/>
      <c r="B73" s="33"/>
      <c r="C73" s="1"/>
      <c r="D73" s="1"/>
      <c r="E73" s="12"/>
      <c r="F73" s="12"/>
      <c r="G73" s="2">
        <f t="shared" si="4"/>
        <v>0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45">
        <f t="shared" si="3"/>
        <v>0</v>
      </c>
    </row>
    <row r="74" spans="1:15" x14ac:dyDescent="0.25">
      <c r="A74" s="11"/>
      <c r="B74" s="33"/>
      <c r="C74" s="1"/>
      <c r="D74" s="1"/>
      <c r="E74" s="12"/>
      <c r="F74" s="12"/>
      <c r="G74" s="2">
        <f t="shared" si="4"/>
        <v>0</v>
      </c>
      <c r="H74" s="2"/>
      <c r="I74" s="1"/>
      <c r="J74" s="1"/>
      <c r="K74" s="1"/>
      <c r="L74" s="2"/>
      <c r="M74" s="2"/>
      <c r="N74" s="2">
        <f t="shared" si="5"/>
        <v>0</v>
      </c>
      <c r="O74" s="45">
        <f t="shared" si="3"/>
        <v>0</v>
      </c>
    </row>
    <row r="75" spans="1:15" x14ac:dyDescent="0.25">
      <c r="A75" s="11"/>
      <c r="B75" s="33"/>
      <c r="C75" s="1"/>
      <c r="D75" s="1"/>
      <c r="E75" s="12"/>
      <c r="F75" s="12"/>
      <c r="G75" s="2">
        <f t="shared" si="4"/>
        <v>0</v>
      </c>
      <c r="H75" s="2"/>
      <c r="I75" s="1"/>
      <c r="J75" s="1"/>
      <c r="K75" s="1"/>
      <c r="L75" s="2"/>
      <c r="M75" s="2"/>
      <c r="N75" s="2">
        <f t="shared" si="5"/>
        <v>0</v>
      </c>
      <c r="O75" s="45">
        <f t="shared" si="3"/>
        <v>0</v>
      </c>
    </row>
    <row r="76" spans="1:15" x14ac:dyDescent="0.25">
      <c r="A76" s="11"/>
      <c r="B76" s="33"/>
      <c r="C76" s="1"/>
      <c r="D76" s="1"/>
      <c r="E76" s="12"/>
      <c r="F76" s="12"/>
      <c r="G76" s="2">
        <f t="shared" si="4"/>
        <v>0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45">
        <f t="shared" si="3"/>
        <v>0</v>
      </c>
    </row>
    <row r="77" spans="1:15" x14ac:dyDescent="0.25">
      <c r="A77" s="11"/>
      <c r="B77" s="33"/>
      <c r="C77" s="1"/>
      <c r="D77" s="1"/>
      <c r="E77" s="12"/>
      <c r="F77" s="12"/>
      <c r="G77" s="2">
        <f t="shared" si="4"/>
        <v>0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45">
        <f t="shared" si="3"/>
        <v>0</v>
      </c>
    </row>
    <row r="78" spans="1:15" x14ac:dyDescent="0.25">
      <c r="A78" s="11"/>
      <c r="B78" s="33"/>
      <c r="C78" s="1"/>
      <c r="D78" s="1"/>
      <c r="E78" s="12"/>
      <c r="F78" s="12"/>
      <c r="G78" s="2">
        <f t="shared" si="4"/>
        <v>0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45">
        <f t="shared" si="3"/>
        <v>0</v>
      </c>
    </row>
    <row r="79" spans="1:15" x14ac:dyDescent="0.25">
      <c r="A79" s="11"/>
      <c r="B79" s="33"/>
      <c r="C79" s="1"/>
      <c r="D79" s="1"/>
      <c r="E79" s="12"/>
      <c r="F79" s="12"/>
      <c r="G79" s="2">
        <f t="shared" si="4"/>
        <v>0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45">
        <f t="shared" si="3"/>
        <v>0</v>
      </c>
    </row>
    <row r="80" spans="1:15" x14ac:dyDescent="0.25">
      <c r="A80" s="11"/>
      <c r="B80" s="33"/>
      <c r="C80" s="1"/>
      <c r="D80" s="1"/>
      <c r="E80" s="12"/>
      <c r="F80" s="12"/>
      <c r="G80" s="2">
        <f t="shared" si="4"/>
        <v>0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45">
        <f t="shared" si="3"/>
        <v>0</v>
      </c>
    </row>
  </sheetData>
  <autoFilter ref="A4:L80"/>
  <dataValidations count="4">
    <dataValidation type="list" allowBlank="1" showInputMessage="1" showErrorMessage="1" sqref="I5:I80">
      <formula1>BANCOS</formula1>
    </dataValidation>
    <dataValidation type="list" allowBlank="1" showInputMessage="1" showErrorMessage="1" sqref="J5:J80">
      <formula1>PAGO</formula1>
    </dataValidation>
    <dataValidation type="list" allowBlank="1" showInputMessage="1" showErrorMessage="1" sqref="C5:C80">
      <formula1>MOVIMIENTOS</formula1>
    </dataValidation>
    <dataValidation type="list" allowBlank="1" showInputMessage="1" showErrorMessage="1" sqref="D5:D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F80"/>
  <sheetViews>
    <sheetView topLeftCell="A44" workbookViewId="0">
      <selection activeCell="O54" sqref="O54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33.28515625" style="10" bestFit="1" customWidth="1"/>
    <col min="5" max="5" width="14" style="10" customWidth="1"/>
    <col min="6" max="6" width="12.85546875" style="10" customWidth="1"/>
    <col min="7" max="7" width="13.5703125" style="14" customWidth="1"/>
    <col min="8" max="8" width="15.42578125" style="14" customWidth="1"/>
    <col min="9" max="9" width="12.5703125" style="10" customWidth="1"/>
    <col min="10" max="10" width="15.85546875" style="10" customWidth="1"/>
    <col min="11" max="11" width="10.5703125" style="10" customWidth="1"/>
    <col min="12" max="12" width="17.5703125" style="14" customWidth="1"/>
    <col min="13" max="13" width="17.85546875" style="14" customWidth="1"/>
    <col min="14" max="14" width="14.42578125" style="14" customWidth="1"/>
    <col min="15" max="15" width="20" style="10" customWidth="1"/>
    <col min="16" max="16" width="15.42578125" style="10" customWidth="1"/>
    <col min="17" max="17" width="13.140625" style="10" customWidth="1"/>
    <col min="18" max="18" width="8" style="10" customWidth="1"/>
    <col min="19" max="19" width="16.42578125" style="10" customWidth="1"/>
    <col min="20" max="20" width="21" style="10" customWidth="1"/>
    <col min="21" max="27" width="11.42578125" style="10"/>
    <col min="28" max="28" width="39.42578125" style="10" customWidth="1"/>
    <col min="29" max="29" width="21" style="10" customWidth="1"/>
    <col min="30" max="31" width="11.42578125" style="10"/>
    <col min="32" max="32" width="26.85546875" style="10" customWidth="1"/>
    <col min="33" max="33" width="38" style="10" customWidth="1"/>
    <col min="34" max="16384" width="11.42578125" style="10"/>
  </cols>
  <sheetData>
    <row r="1" spans="1:32" x14ac:dyDescent="0.25">
      <c r="A1" s="51">
        <v>4241083350</v>
      </c>
    </row>
    <row r="2" spans="1:32" s="5" customFormat="1" x14ac:dyDescent="0.25">
      <c r="A2" s="4" t="s">
        <v>3</v>
      </c>
      <c r="B2" s="31">
        <v>1302.01</v>
      </c>
      <c r="E2" s="46" t="s">
        <v>20</v>
      </c>
      <c r="F2" s="47" t="s">
        <v>21</v>
      </c>
      <c r="G2" s="48" t="s">
        <v>24</v>
      </c>
      <c r="H2" s="48" t="s">
        <v>10</v>
      </c>
      <c r="I2" s="47" t="s">
        <v>14</v>
      </c>
      <c r="J2" s="47" t="s">
        <v>30</v>
      </c>
      <c r="K2" s="55" t="s">
        <v>23</v>
      </c>
      <c r="L2" s="44"/>
      <c r="M2" s="44"/>
      <c r="N2" s="16"/>
    </row>
    <row r="3" spans="1:32" s="5" customFormat="1" x14ac:dyDescent="0.25">
      <c r="A3" s="4" t="s">
        <v>13</v>
      </c>
      <c r="B3" s="32">
        <f>G3</f>
        <v>7.0100000000002183</v>
      </c>
      <c r="C3" s="6"/>
      <c r="D3" s="6"/>
      <c r="E3" s="3">
        <f>SUM(E5:E2229)</f>
        <v>3400</v>
      </c>
      <c r="F3" s="3">
        <f>SUM(F5:F80)</f>
        <v>4695</v>
      </c>
      <c r="G3" s="3">
        <f>B2+E3-F3</f>
        <v>7.0100000000002183</v>
      </c>
      <c r="H3" s="19">
        <f>SUM(O5:O80)</f>
        <v>16</v>
      </c>
      <c r="I3" s="45">
        <f>SUM(H5:H80)</f>
        <v>336.5</v>
      </c>
      <c r="J3" s="45">
        <f>SUM(L5:L80)</f>
        <v>4372.5</v>
      </c>
      <c r="K3" s="45">
        <f>SUM(M5:M80)</f>
        <v>2</v>
      </c>
      <c r="L3" s="16"/>
      <c r="M3" s="16"/>
      <c r="N3" s="16"/>
      <c r="O3" s="6"/>
    </row>
    <row r="4" spans="1:32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25</v>
      </c>
      <c r="E4" s="8" t="s">
        <v>20</v>
      </c>
      <c r="F4" s="8" t="s">
        <v>21</v>
      </c>
      <c r="G4" s="15" t="s">
        <v>11</v>
      </c>
      <c r="H4" s="15" t="s">
        <v>14</v>
      </c>
      <c r="I4" s="8" t="s">
        <v>2</v>
      </c>
      <c r="J4" s="8" t="s">
        <v>22</v>
      </c>
      <c r="K4" s="8" t="s">
        <v>1</v>
      </c>
      <c r="L4" s="15" t="s">
        <v>12</v>
      </c>
      <c r="M4" s="15" t="s">
        <v>23</v>
      </c>
      <c r="N4" s="17" t="s">
        <v>24</v>
      </c>
      <c r="O4" s="9" t="s">
        <v>10</v>
      </c>
    </row>
    <row r="5" spans="1:32" x14ac:dyDescent="0.25">
      <c r="A5" s="11">
        <v>43332</v>
      </c>
      <c r="B5" s="33" t="s">
        <v>50</v>
      </c>
      <c r="C5" s="1" t="s">
        <v>55</v>
      </c>
      <c r="D5" s="1" t="s">
        <v>51</v>
      </c>
      <c r="E5" s="12"/>
      <c r="F5" s="12">
        <v>48</v>
      </c>
      <c r="G5" s="2">
        <f>B2+E5-F5</f>
        <v>1254.01</v>
      </c>
      <c r="H5" s="2"/>
      <c r="I5" s="1"/>
      <c r="J5" s="1"/>
      <c r="K5" s="1"/>
      <c r="L5" s="2">
        <v>48</v>
      </c>
      <c r="M5" s="2"/>
      <c r="N5" s="2">
        <f>H5+L5-M5</f>
        <v>48</v>
      </c>
      <c r="O5" s="45">
        <f>H5+L5+M5-F5</f>
        <v>0</v>
      </c>
      <c r="AB5" s="10" t="s">
        <v>18</v>
      </c>
      <c r="AC5" s="10" t="s">
        <v>5</v>
      </c>
      <c r="AD5" s="10" t="s">
        <v>7</v>
      </c>
      <c r="AE5" s="13">
        <v>0</v>
      </c>
    </row>
    <row r="6" spans="1:32" x14ac:dyDescent="0.25">
      <c r="A6" s="11">
        <v>43333</v>
      </c>
      <c r="B6" s="33" t="s">
        <v>50</v>
      </c>
      <c r="C6" s="1" t="s">
        <v>55</v>
      </c>
      <c r="D6" s="1" t="s">
        <v>64</v>
      </c>
      <c r="E6" s="12"/>
      <c r="F6" s="12">
        <v>33</v>
      </c>
      <c r="G6" s="2">
        <f>G5+E6-F6</f>
        <v>1221.01</v>
      </c>
      <c r="H6" s="2"/>
      <c r="I6" s="1"/>
      <c r="J6" s="1"/>
      <c r="K6" s="1"/>
      <c r="L6" s="2">
        <v>33</v>
      </c>
      <c r="M6" s="2"/>
      <c r="N6" s="2">
        <f>H6+L6-M6</f>
        <v>33</v>
      </c>
      <c r="O6" s="45">
        <f t="shared" ref="O6:O69" si="0">H6+L6+M6-F6</f>
        <v>0</v>
      </c>
      <c r="AB6" s="10" t="s">
        <v>19</v>
      </c>
      <c r="AD6" s="10" t="s">
        <v>15</v>
      </c>
      <c r="AF6" s="10" t="s">
        <v>9</v>
      </c>
    </row>
    <row r="7" spans="1:32" s="30" customFormat="1" x14ac:dyDescent="0.25">
      <c r="A7" s="26">
        <v>43334</v>
      </c>
      <c r="B7" s="34" t="s">
        <v>50</v>
      </c>
      <c r="C7" s="1" t="s">
        <v>55</v>
      </c>
      <c r="D7" s="27" t="s">
        <v>71</v>
      </c>
      <c r="E7" s="28"/>
      <c r="F7" s="28">
        <v>38</v>
      </c>
      <c r="G7" s="2">
        <f t="shared" ref="G7:G70" si="1">G6+E7-F7</f>
        <v>1183.01</v>
      </c>
      <c r="H7" s="29"/>
      <c r="I7" s="27"/>
      <c r="J7" s="27"/>
      <c r="K7" s="27"/>
      <c r="L7" s="29">
        <v>38</v>
      </c>
      <c r="M7" s="29"/>
      <c r="N7" s="2">
        <f>H7+L7-M7</f>
        <v>38</v>
      </c>
      <c r="O7" s="45">
        <f>H7+L7+M7-F7</f>
        <v>0</v>
      </c>
      <c r="AD7" s="30" t="s">
        <v>16</v>
      </c>
      <c r="AF7" s="30" t="s">
        <v>14</v>
      </c>
    </row>
    <row r="8" spans="1:32" x14ac:dyDescent="0.25">
      <c r="A8" s="11">
        <v>43335</v>
      </c>
      <c r="B8" s="33" t="s">
        <v>50</v>
      </c>
      <c r="C8" s="1" t="s">
        <v>55</v>
      </c>
      <c r="D8" s="1" t="s">
        <v>74</v>
      </c>
      <c r="E8" s="12"/>
      <c r="F8" s="12">
        <v>170</v>
      </c>
      <c r="G8" s="2">
        <f t="shared" si="1"/>
        <v>1013.01</v>
      </c>
      <c r="H8" s="2">
        <v>8</v>
      </c>
      <c r="I8" s="1"/>
      <c r="J8" s="1"/>
      <c r="K8" s="1"/>
      <c r="L8" s="2">
        <v>164</v>
      </c>
      <c r="M8" s="2"/>
      <c r="N8" s="2">
        <f>H8+L8-M8</f>
        <v>172</v>
      </c>
      <c r="O8" s="45">
        <f>H8+L8+M8-F8</f>
        <v>2</v>
      </c>
      <c r="AF8" s="10" t="s">
        <v>17</v>
      </c>
    </row>
    <row r="9" spans="1:32" x14ac:dyDescent="0.25">
      <c r="A9" s="11">
        <v>43336</v>
      </c>
      <c r="B9" s="33" t="s">
        <v>50</v>
      </c>
      <c r="C9" s="1" t="s">
        <v>55</v>
      </c>
      <c r="D9" s="1" t="s">
        <v>60</v>
      </c>
      <c r="E9" s="12"/>
      <c r="F9" s="12">
        <v>104</v>
      </c>
      <c r="G9" s="2">
        <f t="shared" si="1"/>
        <v>909.01</v>
      </c>
      <c r="H9" s="2"/>
      <c r="I9" s="1"/>
      <c r="J9" s="1"/>
      <c r="K9" s="1"/>
      <c r="L9" s="2">
        <v>107</v>
      </c>
      <c r="M9" s="2"/>
      <c r="N9" s="2">
        <f t="shared" ref="N9:N72" si="2">H9+L9-M9</f>
        <v>107</v>
      </c>
      <c r="O9" s="45">
        <f t="shared" si="0"/>
        <v>3</v>
      </c>
    </row>
    <row r="10" spans="1:32" x14ac:dyDescent="0.25">
      <c r="A10" s="11">
        <v>43336</v>
      </c>
      <c r="B10" s="33" t="s">
        <v>54</v>
      </c>
      <c r="C10" s="1" t="s">
        <v>55</v>
      </c>
      <c r="D10" s="1" t="s">
        <v>75</v>
      </c>
      <c r="E10" s="12"/>
      <c r="F10" s="12">
        <v>13</v>
      </c>
      <c r="G10" s="2">
        <f t="shared" si="1"/>
        <v>896.01</v>
      </c>
      <c r="H10" s="2"/>
      <c r="I10" s="1"/>
      <c r="J10" s="1"/>
      <c r="K10" s="1"/>
      <c r="L10" s="2">
        <v>23</v>
      </c>
      <c r="M10" s="2"/>
      <c r="N10" s="2">
        <f t="shared" si="2"/>
        <v>23</v>
      </c>
      <c r="O10" s="45">
        <f t="shared" si="0"/>
        <v>10</v>
      </c>
    </row>
    <row r="11" spans="1:32" x14ac:dyDescent="0.25">
      <c r="A11" s="11">
        <v>43337</v>
      </c>
      <c r="B11" s="33" t="s">
        <v>54</v>
      </c>
      <c r="C11" s="1" t="s">
        <v>55</v>
      </c>
      <c r="D11" s="1" t="s">
        <v>66</v>
      </c>
      <c r="E11" s="12"/>
      <c r="F11" s="12">
        <v>235</v>
      </c>
      <c r="G11" s="2">
        <f t="shared" si="1"/>
        <v>661.01</v>
      </c>
      <c r="H11" s="2">
        <v>4.5</v>
      </c>
      <c r="I11" s="1"/>
      <c r="J11" s="1"/>
      <c r="K11" s="1"/>
      <c r="L11" s="2">
        <v>230.5</v>
      </c>
      <c r="M11" s="2"/>
      <c r="N11" s="2">
        <f t="shared" si="2"/>
        <v>235</v>
      </c>
      <c r="O11" s="45">
        <f t="shared" si="0"/>
        <v>0</v>
      </c>
    </row>
    <row r="12" spans="1:32" x14ac:dyDescent="0.25">
      <c r="A12" s="11">
        <v>43338</v>
      </c>
      <c r="B12" s="33" t="s">
        <v>54</v>
      </c>
      <c r="C12" s="1" t="s">
        <v>55</v>
      </c>
      <c r="D12" s="1" t="s">
        <v>56</v>
      </c>
      <c r="E12" s="12"/>
      <c r="F12" s="12">
        <v>335</v>
      </c>
      <c r="G12" s="2">
        <f t="shared" si="1"/>
        <v>326.01</v>
      </c>
      <c r="H12" s="2">
        <v>8</v>
      </c>
      <c r="I12" s="1"/>
      <c r="J12" s="1"/>
      <c r="K12" s="1"/>
      <c r="L12" s="2">
        <v>327</v>
      </c>
      <c r="M12" s="2"/>
      <c r="N12" s="2">
        <f t="shared" si="2"/>
        <v>335</v>
      </c>
      <c r="O12" s="45">
        <f t="shared" si="0"/>
        <v>0</v>
      </c>
    </row>
    <row r="13" spans="1:32" x14ac:dyDescent="0.25">
      <c r="A13" s="11">
        <v>43339</v>
      </c>
      <c r="B13" s="33" t="s">
        <v>54</v>
      </c>
      <c r="C13" s="1" t="s">
        <v>55</v>
      </c>
      <c r="D13" s="1" t="s">
        <v>56</v>
      </c>
      <c r="E13" s="12"/>
      <c r="F13" s="12">
        <v>29</v>
      </c>
      <c r="G13" s="2">
        <f t="shared" si="1"/>
        <v>297.01</v>
      </c>
      <c r="H13" s="2">
        <v>6</v>
      </c>
      <c r="I13" s="1"/>
      <c r="J13" s="1"/>
      <c r="K13" s="1"/>
      <c r="L13" s="2">
        <v>23</v>
      </c>
      <c r="M13" s="2"/>
      <c r="N13" s="2">
        <f t="shared" si="2"/>
        <v>29</v>
      </c>
      <c r="O13" s="45">
        <f t="shared" si="0"/>
        <v>0</v>
      </c>
    </row>
    <row r="14" spans="1:32" x14ac:dyDescent="0.25">
      <c r="A14" s="11">
        <v>43340</v>
      </c>
      <c r="B14" s="33"/>
      <c r="C14" s="1" t="s">
        <v>92</v>
      </c>
      <c r="D14" s="1"/>
      <c r="E14" s="12">
        <v>1200</v>
      </c>
      <c r="F14" s="12"/>
      <c r="G14" s="2">
        <f t="shared" si="1"/>
        <v>1497.01</v>
      </c>
      <c r="H14" s="2"/>
      <c r="I14" s="1"/>
      <c r="J14" s="1"/>
      <c r="K14" s="1"/>
      <c r="L14" s="2"/>
      <c r="M14" s="2"/>
      <c r="N14" s="2">
        <f t="shared" si="2"/>
        <v>0</v>
      </c>
      <c r="O14" s="45">
        <f t="shared" si="0"/>
        <v>0</v>
      </c>
    </row>
    <row r="15" spans="1:32" x14ac:dyDescent="0.25">
      <c r="A15" s="11">
        <v>43340</v>
      </c>
      <c r="B15" s="33" t="s">
        <v>54</v>
      </c>
      <c r="C15" s="1" t="s">
        <v>55</v>
      </c>
      <c r="D15" s="1" t="s">
        <v>58</v>
      </c>
      <c r="E15" s="12"/>
      <c r="F15" s="12">
        <v>93</v>
      </c>
      <c r="G15" s="2">
        <f t="shared" si="1"/>
        <v>1404.01</v>
      </c>
      <c r="H15" s="2">
        <v>2</v>
      </c>
      <c r="I15" s="1"/>
      <c r="J15" s="1"/>
      <c r="K15" s="1"/>
      <c r="L15" s="2">
        <v>91</v>
      </c>
      <c r="M15" s="2"/>
      <c r="N15" s="2">
        <f t="shared" si="2"/>
        <v>93</v>
      </c>
      <c r="O15" s="45">
        <f t="shared" si="0"/>
        <v>0</v>
      </c>
    </row>
    <row r="16" spans="1:32" x14ac:dyDescent="0.25">
      <c r="A16" s="11">
        <v>43342</v>
      </c>
      <c r="B16" s="33" t="s">
        <v>50</v>
      </c>
      <c r="C16" s="1" t="s">
        <v>55</v>
      </c>
      <c r="D16" s="1" t="s">
        <v>81</v>
      </c>
      <c r="E16" s="12"/>
      <c r="F16" s="12">
        <v>270</v>
      </c>
      <c r="G16" s="2">
        <f t="shared" si="1"/>
        <v>1134.01</v>
      </c>
      <c r="H16" s="2">
        <v>9</v>
      </c>
      <c r="I16" s="1"/>
      <c r="J16" s="1"/>
      <c r="K16" s="1"/>
      <c r="L16" s="2">
        <v>266</v>
      </c>
      <c r="M16" s="2"/>
      <c r="N16" s="2">
        <f t="shared" si="2"/>
        <v>275</v>
      </c>
      <c r="O16" s="45">
        <f t="shared" si="0"/>
        <v>5</v>
      </c>
    </row>
    <row r="17" spans="1:32" x14ac:dyDescent="0.25">
      <c r="A17" s="11">
        <v>43344</v>
      </c>
      <c r="B17" s="33" t="s">
        <v>54</v>
      </c>
      <c r="C17" s="1" t="s">
        <v>55</v>
      </c>
      <c r="D17" s="1" t="s">
        <v>75</v>
      </c>
      <c r="E17" s="12"/>
      <c r="F17" s="12">
        <v>9</v>
      </c>
      <c r="G17" s="2">
        <f t="shared" si="1"/>
        <v>1125.01</v>
      </c>
      <c r="H17" s="2">
        <v>4</v>
      </c>
      <c r="I17" s="1"/>
      <c r="J17" s="1"/>
      <c r="K17" s="1"/>
      <c r="L17" s="2">
        <v>5</v>
      </c>
      <c r="M17" s="2"/>
      <c r="N17" s="2">
        <f t="shared" si="2"/>
        <v>9</v>
      </c>
      <c r="O17" s="45">
        <f t="shared" si="0"/>
        <v>0</v>
      </c>
    </row>
    <row r="18" spans="1:32" x14ac:dyDescent="0.25">
      <c r="A18" s="11">
        <v>43345</v>
      </c>
      <c r="B18" s="33" t="s">
        <v>54</v>
      </c>
      <c r="C18" s="1" t="s">
        <v>55</v>
      </c>
      <c r="D18" s="1" t="s">
        <v>58</v>
      </c>
      <c r="E18" s="12"/>
      <c r="F18" s="12">
        <v>135</v>
      </c>
      <c r="G18" s="2">
        <f t="shared" si="1"/>
        <v>990.01</v>
      </c>
      <c r="H18" s="2"/>
      <c r="I18" s="1"/>
      <c r="J18" s="1"/>
      <c r="K18" s="1"/>
      <c r="L18" s="2">
        <v>135</v>
      </c>
      <c r="M18" s="2"/>
      <c r="N18" s="2">
        <f t="shared" si="2"/>
        <v>135</v>
      </c>
      <c r="O18" s="45">
        <f t="shared" si="0"/>
        <v>0</v>
      </c>
    </row>
    <row r="19" spans="1:32" x14ac:dyDescent="0.25">
      <c r="A19" s="11">
        <v>43346</v>
      </c>
      <c r="B19" s="33" t="s">
        <v>54</v>
      </c>
      <c r="C19" s="1" t="s">
        <v>55</v>
      </c>
      <c r="D19" s="1" t="s">
        <v>58</v>
      </c>
      <c r="E19" s="12"/>
      <c r="F19" s="12">
        <v>313</v>
      </c>
      <c r="G19" s="2">
        <f t="shared" si="1"/>
        <v>677.01</v>
      </c>
      <c r="H19" s="2">
        <v>12</v>
      </c>
      <c r="I19" s="1"/>
      <c r="J19" s="1"/>
      <c r="K19" s="1"/>
      <c r="L19" s="2">
        <v>301</v>
      </c>
      <c r="M19" s="2"/>
      <c r="N19" s="2">
        <f t="shared" si="2"/>
        <v>313</v>
      </c>
      <c r="O19" s="45">
        <f t="shared" si="0"/>
        <v>0</v>
      </c>
    </row>
    <row r="20" spans="1:32" x14ac:dyDescent="0.25">
      <c r="A20" s="11">
        <v>43317</v>
      </c>
      <c r="B20" s="33"/>
      <c r="C20" s="1" t="s">
        <v>92</v>
      </c>
      <c r="D20" s="1"/>
      <c r="E20" s="12">
        <v>1330</v>
      </c>
      <c r="F20" s="12"/>
      <c r="G20" s="2">
        <f t="shared" si="1"/>
        <v>2007.01</v>
      </c>
      <c r="H20" s="2"/>
      <c r="I20" s="1"/>
      <c r="J20" s="1"/>
      <c r="K20" s="1"/>
      <c r="L20" s="2"/>
      <c r="M20" s="2"/>
      <c r="N20" s="2">
        <f t="shared" si="2"/>
        <v>0</v>
      </c>
      <c r="O20" s="45">
        <f t="shared" si="0"/>
        <v>0</v>
      </c>
    </row>
    <row r="21" spans="1:32" x14ac:dyDescent="0.25">
      <c r="A21" s="11">
        <v>43317</v>
      </c>
      <c r="B21" s="33" t="s">
        <v>50</v>
      </c>
      <c r="C21" s="1" t="s">
        <v>55</v>
      </c>
      <c r="D21" s="1" t="s">
        <v>53</v>
      </c>
      <c r="E21" s="12"/>
      <c r="F21" s="12">
        <v>50</v>
      </c>
      <c r="G21" s="2">
        <f t="shared" si="1"/>
        <v>1957.01</v>
      </c>
      <c r="H21" s="2"/>
      <c r="I21" s="1"/>
      <c r="J21" s="1"/>
      <c r="K21" s="1"/>
      <c r="L21" s="2">
        <v>50</v>
      </c>
      <c r="M21" s="2"/>
      <c r="N21" s="2">
        <f t="shared" si="2"/>
        <v>50</v>
      </c>
      <c r="O21" s="45">
        <f t="shared" si="0"/>
        <v>0</v>
      </c>
    </row>
    <row r="22" spans="1:32" x14ac:dyDescent="0.25">
      <c r="A22" s="11">
        <v>43317</v>
      </c>
      <c r="B22" s="33" t="s">
        <v>54</v>
      </c>
      <c r="C22" s="1" t="s">
        <v>55</v>
      </c>
      <c r="D22" s="1" t="s">
        <v>75</v>
      </c>
      <c r="E22" s="12"/>
      <c r="F22" s="12">
        <v>115</v>
      </c>
      <c r="G22" s="2">
        <f t="shared" si="1"/>
        <v>1842.01</v>
      </c>
      <c r="H22" s="2">
        <v>24</v>
      </c>
      <c r="I22" s="1"/>
      <c r="J22" s="1"/>
      <c r="K22" s="1"/>
      <c r="L22" s="2">
        <v>91</v>
      </c>
      <c r="M22" s="2"/>
      <c r="N22" s="2">
        <f t="shared" si="2"/>
        <v>115</v>
      </c>
      <c r="O22" s="45">
        <f t="shared" si="0"/>
        <v>0</v>
      </c>
    </row>
    <row r="23" spans="1:32" x14ac:dyDescent="0.25">
      <c r="A23" s="11">
        <v>43349</v>
      </c>
      <c r="B23" s="33" t="s">
        <v>54</v>
      </c>
      <c r="C23" s="1" t="s">
        <v>55</v>
      </c>
      <c r="D23" s="1" t="s">
        <v>59</v>
      </c>
      <c r="E23" s="12"/>
      <c r="F23" s="12">
        <v>196</v>
      </c>
      <c r="G23" s="2">
        <f t="shared" si="1"/>
        <v>1646.01</v>
      </c>
      <c r="H23" s="2">
        <v>4</v>
      </c>
      <c r="I23" s="1"/>
      <c r="J23" s="1"/>
      <c r="K23" s="1"/>
      <c r="L23" s="2">
        <v>192</v>
      </c>
      <c r="M23" s="2"/>
      <c r="N23" s="2">
        <f t="shared" si="2"/>
        <v>196</v>
      </c>
      <c r="O23" s="45">
        <f t="shared" si="0"/>
        <v>0</v>
      </c>
    </row>
    <row r="24" spans="1:32" x14ac:dyDescent="0.25">
      <c r="A24" s="11">
        <v>43350</v>
      </c>
      <c r="B24" s="33" t="s">
        <v>54</v>
      </c>
      <c r="C24" s="1" t="s">
        <v>55</v>
      </c>
      <c r="D24" s="1" t="s">
        <v>56</v>
      </c>
      <c r="E24" s="12"/>
      <c r="F24" s="12">
        <v>35</v>
      </c>
      <c r="G24" s="2">
        <f t="shared" si="1"/>
        <v>1611.01</v>
      </c>
      <c r="H24" s="2"/>
      <c r="I24" s="1"/>
      <c r="J24" s="1"/>
      <c r="K24" s="1"/>
      <c r="L24" s="2">
        <v>35</v>
      </c>
      <c r="M24" s="2"/>
      <c r="N24" s="2">
        <f t="shared" si="2"/>
        <v>35</v>
      </c>
      <c r="O24" s="45">
        <f t="shared" si="0"/>
        <v>0</v>
      </c>
      <c r="AC24" s="10" t="s">
        <v>6</v>
      </c>
      <c r="AD24" s="10" t="s">
        <v>8</v>
      </c>
      <c r="AE24" s="13">
        <v>0.15</v>
      </c>
      <c r="AF24" s="10" t="s">
        <v>9</v>
      </c>
    </row>
    <row r="25" spans="1:32" x14ac:dyDescent="0.25">
      <c r="A25" s="11">
        <v>43351</v>
      </c>
      <c r="B25" s="33" t="s">
        <v>54</v>
      </c>
      <c r="C25" s="1" t="s">
        <v>55</v>
      </c>
      <c r="D25" s="1" t="s">
        <v>83</v>
      </c>
      <c r="E25" s="12"/>
      <c r="F25" s="12">
        <v>120</v>
      </c>
      <c r="G25" s="2">
        <f t="shared" si="1"/>
        <v>1491.01</v>
      </c>
      <c r="H25" s="2">
        <v>23</v>
      </c>
      <c r="I25" s="1"/>
      <c r="J25" s="1"/>
      <c r="K25" s="1"/>
      <c r="L25" s="2">
        <v>97</v>
      </c>
      <c r="M25" s="2"/>
      <c r="N25" s="2">
        <f t="shared" si="2"/>
        <v>120</v>
      </c>
      <c r="O25" s="45">
        <f t="shared" si="0"/>
        <v>0</v>
      </c>
    </row>
    <row r="26" spans="1:32" x14ac:dyDescent="0.25">
      <c r="A26" s="11">
        <v>43352</v>
      </c>
      <c r="B26" s="33" t="s">
        <v>50</v>
      </c>
      <c r="C26" s="1" t="s">
        <v>55</v>
      </c>
      <c r="D26" s="1" t="s">
        <v>121</v>
      </c>
      <c r="E26" s="12"/>
      <c r="F26" s="12">
        <v>22</v>
      </c>
      <c r="G26" s="2">
        <f t="shared" si="1"/>
        <v>1469.01</v>
      </c>
      <c r="H26" s="2"/>
      <c r="I26" s="1"/>
      <c r="J26" s="1"/>
      <c r="K26" s="1"/>
      <c r="L26" s="2">
        <v>22</v>
      </c>
      <c r="M26" s="2"/>
      <c r="N26" s="2">
        <f t="shared" si="2"/>
        <v>22</v>
      </c>
      <c r="O26" s="45">
        <f t="shared" si="0"/>
        <v>0</v>
      </c>
    </row>
    <row r="27" spans="1:32" x14ac:dyDescent="0.25">
      <c r="A27" s="11">
        <v>43352</v>
      </c>
      <c r="B27" s="33" t="s">
        <v>54</v>
      </c>
      <c r="C27" s="1" t="s">
        <v>55</v>
      </c>
      <c r="D27" s="1" t="s">
        <v>66</v>
      </c>
      <c r="E27" s="12"/>
      <c r="F27" s="12">
        <v>98</v>
      </c>
      <c r="G27" s="2">
        <f t="shared" si="1"/>
        <v>1371.01</v>
      </c>
      <c r="H27" s="2">
        <v>15</v>
      </c>
      <c r="I27" s="1"/>
      <c r="J27" s="1"/>
      <c r="K27" s="1"/>
      <c r="L27" s="2">
        <v>83</v>
      </c>
      <c r="M27" s="2">
        <v>2</v>
      </c>
      <c r="N27" s="2">
        <f t="shared" si="2"/>
        <v>96</v>
      </c>
      <c r="O27" s="45">
        <f t="shared" si="0"/>
        <v>2</v>
      </c>
    </row>
    <row r="28" spans="1:32" x14ac:dyDescent="0.25">
      <c r="A28" s="11">
        <v>43353</v>
      </c>
      <c r="B28" s="33" t="s">
        <v>54</v>
      </c>
      <c r="C28" s="1" t="s">
        <v>55</v>
      </c>
      <c r="D28" s="1" t="s">
        <v>58</v>
      </c>
      <c r="E28" s="12"/>
      <c r="F28" s="12">
        <v>208</v>
      </c>
      <c r="G28" s="2">
        <f t="shared" si="1"/>
        <v>1163.01</v>
      </c>
      <c r="H28" s="2">
        <v>8</v>
      </c>
      <c r="I28" s="1"/>
      <c r="J28" s="1"/>
      <c r="K28" s="1"/>
      <c r="L28" s="2">
        <v>200</v>
      </c>
      <c r="M28" s="2"/>
      <c r="N28" s="2">
        <f t="shared" si="2"/>
        <v>208</v>
      </c>
      <c r="O28" s="45">
        <f t="shared" si="0"/>
        <v>0</v>
      </c>
    </row>
    <row r="29" spans="1:32" x14ac:dyDescent="0.25">
      <c r="A29" s="11">
        <v>43355</v>
      </c>
      <c r="B29" s="33" t="s">
        <v>50</v>
      </c>
      <c r="C29" s="1" t="s">
        <v>55</v>
      </c>
      <c r="D29" s="1" t="s">
        <v>53</v>
      </c>
      <c r="E29" s="12"/>
      <c r="F29" s="12">
        <v>81</v>
      </c>
      <c r="G29" s="2">
        <f t="shared" si="1"/>
        <v>1082.01</v>
      </c>
      <c r="H29" s="2">
        <v>5</v>
      </c>
      <c r="I29" s="1"/>
      <c r="J29" s="1"/>
      <c r="K29" s="1"/>
      <c r="L29" s="2">
        <v>76</v>
      </c>
      <c r="M29" s="2"/>
      <c r="N29" s="2">
        <f t="shared" si="2"/>
        <v>81</v>
      </c>
      <c r="O29" s="45">
        <f t="shared" si="0"/>
        <v>0</v>
      </c>
    </row>
    <row r="30" spans="1:32" x14ac:dyDescent="0.25">
      <c r="A30" s="11">
        <v>43355</v>
      </c>
      <c r="B30" s="33" t="s">
        <v>50</v>
      </c>
      <c r="C30" s="1" t="s">
        <v>55</v>
      </c>
      <c r="D30" s="1" t="s">
        <v>83</v>
      </c>
      <c r="E30" s="12"/>
      <c r="F30" s="12">
        <v>115</v>
      </c>
      <c r="G30" s="2">
        <f t="shared" si="1"/>
        <v>967.01</v>
      </c>
      <c r="H30" s="2">
        <v>2</v>
      </c>
      <c r="I30" s="1"/>
      <c r="J30" s="1"/>
      <c r="K30" s="1"/>
      <c r="L30" s="2">
        <v>113</v>
      </c>
      <c r="M30" s="2"/>
      <c r="N30" s="2">
        <f t="shared" si="2"/>
        <v>115</v>
      </c>
      <c r="O30" s="45">
        <f t="shared" si="0"/>
        <v>0</v>
      </c>
    </row>
    <row r="31" spans="1:32" x14ac:dyDescent="0.25">
      <c r="A31" s="11">
        <v>43356</v>
      </c>
      <c r="B31" s="33" t="s">
        <v>50</v>
      </c>
      <c r="C31" s="1" t="s">
        <v>55</v>
      </c>
      <c r="D31" s="1" t="s">
        <v>53</v>
      </c>
      <c r="E31" s="12"/>
      <c r="F31" s="12">
        <v>5</v>
      </c>
      <c r="G31" s="2">
        <f t="shared" si="1"/>
        <v>962.01</v>
      </c>
      <c r="H31" s="2">
        <v>5</v>
      </c>
      <c r="I31" s="1"/>
      <c r="J31" s="1"/>
      <c r="K31" s="1"/>
      <c r="L31" s="2"/>
      <c r="M31" s="2"/>
      <c r="N31" s="2">
        <f t="shared" si="2"/>
        <v>5</v>
      </c>
      <c r="O31" s="45">
        <f t="shared" si="0"/>
        <v>0</v>
      </c>
      <c r="AC31" s="10" t="s">
        <v>4</v>
      </c>
    </row>
    <row r="32" spans="1:32" x14ac:dyDescent="0.25">
      <c r="A32" s="11">
        <v>43356</v>
      </c>
      <c r="B32" s="33" t="s">
        <v>50</v>
      </c>
      <c r="C32" s="1" t="s">
        <v>55</v>
      </c>
      <c r="D32" s="1" t="s">
        <v>131</v>
      </c>
      <c r="E32" s="12"/>
      <c r="F32" s="12">
        <v>4</v>
      </c>
      <c r="G32" s="2">
        <f t="shared" si="1"/>
        <v>958.01</v>
      </c>
      <c r="H32" s="2"/>
      <c r="I32" s="1"/>
      <c r="J32" s="1"/>
      <c r="K32" s="1"/>
      <c r="L32" s="2">
        <v>4</v>
      </c>
      <c r="M32" s="2"/>
      <c r="N32" s="2">
        <f t="shared" si="2"/>
        <v>4</v>
      </c>
      <c r="O32" s="45">
        <f t="shared" si="0"/>
        <v>0</v>
      </c>
    </row>
    <row r="33" spans="1:15" x14ac:dyDescent="0.25">
      <c r="A33" s="11">
        <v>43357</v>
      </c>
      <c r="B33" s="33" t="s">
        <v>50</v>
      </c>
      <c r="C33" s="1" t="s">
        <v>55</v>
      </c>
      <c r="D33" s="1" t="s">
        <v>134</v>
      </c>
      <c r="E33" s="12"/>
      <c r="F33" s="12">
        <v>70</v>
      </c>
      <c r="G33" s="2">
        <f t="shared" si="1"/>
        <v>888.01</v>
      </c>
      <c r="H33" s="2">
        <v>3</v>
      </c>
      <c r="I33" s="1"/>
      <c r="J33" s="1"/>
      <c r="K33" s="1"/>
      <c r="L33" s="2">
        <v>69</v>
      </c>
      <c r="M33" s="2"/>
      <c r="N33" s="2">
        <f t="shared" si="2"/>
        <v>72</v>
      </c>
      <c r="O33" s="45">
        <f t="shared" si="0"/>
        <v>2</v>
      </c>
    </row>
    <row r="34" spans="1:15" x14ac:dyDescent="0.25">
      <c r="A34" s="11">
        <v>43358</v>
      </c>
      <c r="B34" s="33" t="s">
        <v>50</v>
      </c>
      <c r="C34" s="1" t="s">
        <v>55</v>
      </c>
      <c r="D34" s="1" t="s">
        <v>70</v>
      </c>
      <c r="E34" s="12"/>
      <c r="F34" s="12">
        <v>63</v>
      </c>
      <c r="G34" s="2">
        <f t="shared" si="1"/>
        <v>825.01</v>
      </c>
      <c r="H34" s="2">
        <v>3</v>
      </c>
      <c r="I34" s="1"/>
      <c r="J34" s="1"/>
      <c r="K34" s="1"/>
      <c r="L34" s="2">
        <v>60</v>
      </c>
      <c r="M34" s="2"/>
      <c r="N34" s="2">
        <f t="shared" si="2"/>
        <v>63</v>
      </c>
      <c r="O34" s="45">
        <f t="shared" si="0"/>
        <v>0</v>
      </c>
    </row>
    <row r="35" spans="1:15" x14ac:dyDescent="0.25">
      <c r="A35" s="11">
        <v>43358</v>
      </c>
      <c r="B35" s="33" t="s">
        <v>54</v>
      </c>
      <c r="C35" s="1" t="s">
        <v>55</v>
      </c>
      <c r="D35" s="1" t="s">
        <v>131</v>
      </c>
      <c r="E35" s="12"/>
      <c r="F35" s="12">
        <v>33</v>
      </c>
      <c r="G35" s="2">
        <f t="shared" si="1"/>
        <v>792.01</v>
      </c>
      <c r="H35" s="2"/>
      <c r="I35" s="1"/>
      <c r="J35" s="1"/>
      <c r="K35" s="1"/>
      <c r="L35" s="2">
        <v>33</v>
      </c>
      <c r="M35" s="2"/>
      <c r="N35" s="2">
        <f t="shared" si="2"/>
        <v>33</v>
      </c>
      <c r="O35" s="45">
        <f t="shared" si="0"/>
        <v>0</v>
      </c>
    </row>
    <row r="36" spans="1:15" x14ac:dyDescent="0.25">
      <c r="A36" s="11">
        <v>43359</v>
      </c>
      <c r="B36" s="33" t="s">
        <v>50</v>
      </c>
      <c r="C36" s="1" t="s">
        <v>55</v>
      </c>
      <c r="D36" s="1" t="s">
        <v>70</v>
      </c>
      <c r="E36" s="12"/>
      <c r="F36" s="12">
        <v>5</v>
      </c>
      <c r="G36" s="2">
        <f t="shared" si="1"/>
        <v>787.01</v>
      </c>
      <c r="H36" s="2"/>
      <c r="I36" s="1"/>
      <c r="J36" s="1"/>
      <c r="K36" s="1"/>
      <c r="L36" s="2">
        <v>5</v>
      </c>
      <c r="M36" s="2"/>
      <c r="N36" s="2">
        <f t="shared" si="2"/>
        <v>5</v>
      </c>
      <c r="O36" s="45">
        <f t="shared" si="0"/>
        <v>0</v>
      </c>
    </row>
    <row r="37" spans="1:15" x14ac:dyDescent="0.25">
      <c r="A37" s="11">
        <v>43360</v>
      </c>
      <c r="B37" s="33" t="s">
        <v>50</v>
      </c>
      <c r="C37" s="1" t="s">
        <v>55</v>
      </c>
      <c r="D37" s="1" t="s">
        <v>63</v>
      </c>
      <c r="E37" s="12"/>
      <c r="F37" s="12">
        <v>126</v>
      </c>
      <c r="G37" s="2">
        <f t="shared" si="1"/>
        <v>661.01</v>
      </c>
      <c r="H37" s="2">
        <v>5</v>
      </c>
      <c r="I37" s="1"/>
      <c r="J37" s="1"/>
      <c r="K37" s="1"/>
      <c r="L37" s="2">
        <v>121</v>
      </c>
      <c r="M37" s="2"/>
      <c r="N37" s="2">
        <f t="shared" si="2"/>
        <v>126</v>
      </c>
      <c r="O37" s="45">
        <f t="shared" si="0"/>
        <v>0</v>
      </c>
    </row>
    <row r="38" spans="1:15" s="30" customFormat="1" x14ac:dyDescent="0.25">
      <c r="A38" s="26">
        <v>43361</v>
      </c>
      <c r="B38" s="34" t="s">
        <v>50</v>
      </c>
      <c r="C38" s="27" t="s">
        <v>55</v>
      </c>
      <c r="D38" s="27" t="s">
        <v>70</v>
      </c>
      <c r="E38" s="28"/>
      <c r="F38" s="28">
        <v>166</v>
      </c>
      <c r="G38" s="2">
        <f t="shared" si="1"/>
        <v>495.01</v>
      </c>
      <c r="H38" s="29"/>
      <c r="I38" s="27"/>
      <c r="J38" s="27"/>
      <c r="K38" s="27"/>
      <c r="L38" s="29">
        <v>166</v>
      </c>
      <c r="M38" s="29"/>
      <c r="N38" s="2">
        <f t="shared" si="2"/>
        <v>166</v>
      </c>
      <c r="O38" s="45">
        <f t="shared" si="0"/>
        <v>0</v>
      </c>
    </row>
    <row r="39" spans="1:15" x14ac:dyDescent="0.25">
      <c r="A39" s="11">
        <v>43362</v>
      </c>
      <c r="B39" s="33"/>
      <c r="C39" s="1" t="s">
        <v>92</v>
      </c>
      <c r="D39" s="1"/>
      <c r="E39" s="12">
        <v>870</v>
      </c>
      <c r="F39" s="12"/>
      <c r="G39" s="2">
        <f t="shared" si="1"/>
        <v>1365.01</v>
      </c>
      <c r="H39" s="2"/>
      <c r="I39" s="1"/>
      <c r="J39" s="1"/>
      <c r="K39" s="1"/>
      <c r="L39" s="2"/>
      <c r="M39" s="2"/>
      <c r="N39" s="2">
        <f t="shared" si="2"/>
        <v>0</v>
      </c>
      <c r="O39" s="45">
        <f t="shared" si="0"/>
        <v>0</v>
      </c>
    </row>
    <row r="40" spans="1:15" x14ac:dyDescent="0.25">
      <c r="A40" s="11">
        <v>43362</v>
      </c>
      <c r="B40" s="33" t="s">
        <v>50</v>
      </c>
      <c r="C40" s="1" t="s">
        <v>55</v>
      </c>
      <c r="D40" s="1" t="s">
        <v>139</v>
      </c>
      <c r="E40" s="12"/>
      <c r="F40" s="12">
        <v>44</v>
      </c>
      <c r="G40" s="2">
        <f t="shared" si="1"/>
        <v>1321.01</v>
      </c>
      <c r="H40" s="2"/>
      <c r="I40" s="1"/>
      <c r="J40" s="1"/>
      <c r="K40" s="1"/>
      <c r="L40" s="2">
        <v>44</v>
      </c>
      <c r="M40" s="2"/>
      <c r="N40" s="2">
        <f t="shared" si="2"/>
        <v>44</v>
      </c>
      <c r="O40" s="45">
        <f t="shared" si="0"/>
        <v>0</v>
      </c>
    </row>
    <row r="41" spans="1:15" x14ac:dyDescent="0.25">
      <c r="A41" s="11">
        <v>43362</v>
      </c>
      <c r="B41" s="33" t="s">
        <v>54</v>
      </c>
      <c r="C41" s="1" t="s">
        <v>55</v>
      </c>
      <c r="D41" s="1" t="s">
        <v>110</v>
      </c>
      <c r="E41" s="12"/>
      <c r="F41" s="12">
        <v>52</v>
      </c>
      <c r="G41" s="2">
        <f t="shared" si="1"/>
        <v>1269.01</v>
      </c>
      <c r="H41" s="2">
        <v>2</v>
      </c>
      <c r="I41" s="1"/>
      <c r="J41" s="1"/>
      <c r="K41" s="1"/>
      <c r="L41" s="2">
        <v>50</v>
      </c>
      <c r="M41" s="2"/>
      <c r="N41" s="2">
        <f t="shared" si="2"/>
        <v>52</v>
      </c>
      <c r="O41" s="45">
        <f t="shared" si="0"/>
        <v>0</v>
      </c>
    </row>
    <row r="42" spans="1:15" x14ac:dyDescent="0.25">
      <c r="A42" s="11">
        <v>43363</v>
      </c>
      <c r="B42" s="33" t="s">
        <v>54</v>
      </c>
      <c r="C42" s="1" t="s">
        <v>55</v>
      </c>
      <c r="D42" s="1" t="s">
        <v>131</v>
      </c>
      <c r="E42" s="12"/>
      <c r="F42" s="12">
        <v>135</v>
      </c>
      <c r="G42" s="2">
        <f t="shared" si="1"/>
        <v>1134.01</v>
      </c>
      <c r="H42" s="2">
        <v>30</v>
      </c>
      <c r="I42" s="1"/>
      <c r="J42" s="1"/>
      <c r="K42" s="1"/>
      <c r="L42" s="2">
        <v>105</v>
      </c>
      <c r="M42" s="2"/>
      <c r="N42" s="2">
        <f t="shared" si="2"/>
        <v>135</v>
      </c>
      <c r="O42" s="45">
        <f t="shared" si="0"/>
        <v>0</v>
      </c>
    </row>
    <row r="43" spans="1:15" x14ac:dyDescent="0.25">
      <c r="A43" s="11">
        <v>43364</v>
      </c>
      <c r="B43" s="33" t="s">
        <v>50</v>
      </c>
      <c r="C43" s="1" t="s">
        <v>55</v>
      </c>
      <c r="D43" s="1" t="s">
        <v>63</v>
      </c>
      <c r="E43" s="12"/>
      <c r="F43" s="12">
        <v>76</v>
      </c>
      <c r="G43" s="2">
        <f t="shared" si="1"/>
        <v>1058.01</v>
      </c>
      <c r="H43" s="2">
        <v>5</v>
      </c>
      <c r="I43" s="1"/>
      <c r="J43" s="1"/>
      <c r="K43" s="1"/>
      <c r="L43" s="2">
        <v>71</v>
      </c>
      <c r="M43" s="2"/>
      <c r="N43" s="2">
        <f t="shared" si="2"/>
        <v>76</v>
      </c>
      <c r="O43" s="45">
        <f t="shared" si="0"/>
        <v>0</v>
      </c>
    </row>
    <row r="44" spans="1:15" x14ac:dyDescent="0.25">
      <c r="A44" s="11">
        <v>43364</v>
      </c>
      <c r="B44" s="33" t="s">
        <v>54</v>
      </c>
      <c r="C44" s="1" t="s">
        <v>55</v>
      </c>
      <c r="D44" s="1" t="s">
        <v>75</v>
      </c>
      <c r="E44" s="12"/>
      <c r="F44" s="12">
        <v>23</v>
      </c>
      <c r="G44" s="2">
        <f t="shared" si="1"/>
        <v>1035.01</v>
      </c>
      <c r="H44" s="2">
        <v>3</v>
      </c>
      <c r="I44" s="1"/>
      <c r="J44" s="1"/>
      <c r="K44" s="1"/>
      <c r="L44" s="2">
        <v>20</v>
      </c>
      <c r="M44" s="2"/>
      <c r="N44" s="2">
        <f t="shared" si="2"/>
        <v>23</v>
      </c>
      <c r="O44" s="45">
        <f t="shared" si="0"/>
        <v>0</v>
      </c>
    </row>
    <row r="45" spans="1:15" x14ac:dyDescent="0.25">
      <c r="A45" s="11">
        <v>43365</v>
      </c>
      <c r="B45" s="33" t="s">
        <v>50</v>
      </c>
      <c r="C45" s="1" t="s">
        <v>55</v>
      </c>
      <c r="D45" s="1" t="s">
        <v>150</v>
      </c>
      <c r="E45" s="12"/>
      <c r="F45" s="12">
        <v>20</v>
      </c>
      <c r="G45" s="2">
        <f t="shared" si="1"/>
        <v>1015.01</v>
      </c>
      <c r="H45" s="2"/>
      <c r="I45" s="1"/>
      <c r="J45" s="1"/>
      <c r="K45" s="1"/>
      <c r="L45" s="2">
        <v>20</v>
      </c>
      <c r="M45" s="2"/>
      <c r="N45" s="2">
        <f t="shared" si="2"/>
        <v>20</v>
      </c>
      <c r="O45" s="45">
        <f t="shared" si="0"/>
        <v>0</v>
      </c>
    </row>
    <row r="46" spans="1:15" x14ac:dyDescent="0.25">
      <c r="A46" s="11">
        <v>43366</v>
      </c>
      <c r="B46" s="33" t="s">
        <v>50</v>
      </c>
      <c r="C46" s="1" t="s">
        <v>55</v>
      </c>
      <c r="D46" s="1" t="s">
        <v>63</v>
      </c>
      <c r="E46" s="12"/>
      <c r="F46" s="12">
        <v>120</v>
      </c>
      <c r="G46" s="2">
        <f t="shared" si="1"/>
        <v>895.01</v>
      </c>
      <c r="H46" s="2">
        <v>20</v>
      </c>
      <c r="I46" s="1"/>
      <c r="J46" s="1"/>
      <c r="K46" s="1"/>
      <c r="L46" s="2">
        <v>100</v>
      </c>
      <c r="M46" s="2"/>
      <c r="N46" s="2">
        <f t="shared" si="2"/>
        <v>120</v>
      </c>
      <c r="O46" s="45">
        <f t="shared" si="0"/>
        <v>0</v>
      </c>
    </row>
    <row r="47" spans="1:15" x14ac:dyDescent="0.25">
      <c r="A47" s="11">
        <v>43366</v>
      </c>
      <c r="B47" s="33" t="s">
        <v>54</v>
      </c>
      <c r="C47" s="1" t="s">
        <v>55</v>
      </c>
      <c r="D47" s="1" t="s">
        <v>102</v>
      </c>
      <c r="E47" s="12"/>
      <c r="F47" s="12">
        <v>66</v>
      </c>
      <c r="G47" s="2">
        <f t="shared" si="1"/>
        <v>829.01</v>
      </c>
      <c r="H47" s="2"/>
      <c r="I47" s="1"/>
      <c r="J47" s="1"/>
      <c r="K47" s="1"/>
      <c r="L47" s="2">
        <v>66</v>
      </c>
      <c r="M47" s="2"/>
      <c r="N47" s="2">
        <f t="shared" si="2"/>
        <v>66</v>
      </c>
      <c r="O47" s="45">
        <f t="shared" si="0"/>
        <v>0</v>
      </c>
    </row>
    <row r="48" spans="1:15" x14ac:dyDescent="0.25">
      <c r="A48" s="11">
        <v>43367</v>
      </c>
      <c r="B48" s="33" t="s">
        <v>54</v>
      </c>
      <c r="C48" s="1" t="s">
        <v>55</v>
      </c>
      <c r="D48" s="1" t="s">
        <v>58</v>
      </c>
      <c r="E48" s="12"/>
      <c r="F48" s="12">
        <v>6</v>
      </c>
      <c r="G48" s="2">
        <f t="shared" si="1"/>
        <v>823.01</v>
      </c>
      <c r="H48" s="2">
        <v>6</v>
      </c>
      <c r="I48" s="1"/>
      <c r="J48" s="1"/>
      <c r="K48" s="1"/>
      <c r="L48" s="2"/>
      <c r="M48" s="2"/>
      <c r="N48" s="2">
        <f t="shared" si="2"/>
        <v>6</v>
      </c>
      <c r="O48" s="45">
        <f t="shared" si="0"/>
        <v>0</v>
      </c>
    </row>
    <row r="49" spans="1:15" x14ac:dyDescent="0.25">
      <c r="A49" s="11">
        <v>43368</v>
      </c>
      <c r="B49" s="33" t="s">
        <v>54</v>
      </c>
      <c r="C49" s="1" t="s">
        <v>55</v>
      </c>
      <c r="D49" s="1" t="s">
        <v>147</v>
      </c>
      <c r="E49" s="12"/>
      <c r="F49" s="12">
        <v>156</v>
      </c>
      <c r="G49" s="2">
        <f t="shared" si="1"/>
        <v>667.01</v>
      </c>
      <c r="H49" s="2">
        <v>46</v>
      </c>
      <c r="I49" s="1"/>
      <c r="J49" s="1"/>
      <c r="K49" s="1"/>
      <c r="L49" s="2">
        <v>101</v>
      </c>
      <c r="M49" s="2"/>
      <c r="N49" s="2">
        <f t="shared" si="2"/>
        <v>147</v>
      </c>
      <c r="O49" s="45">
        <f t="shared" si="0"/>
        <v>-9</v>
      </c>
    </row>
    <row r="50" spans="1:15" x14ac:dyDescent="0.25">
      <c r="A50" s="11">
        <v>43369</v>
      </c>
      <c r="B50" s="33" t="s">
        <v>50</v>
      </c>
      <c r="C50" s="1" t="s">
        <v>55</v>
      </c>
      <c r="D50" s="1" t="s">
        <v>154</v>
      </c>
      <c r="E50" s="12"/>
      <c r="F50" s="12">
        <v>1</v>
      </c>
      <c r="G50" s="2">
        <f t="shared" si="1"/>
        <v>666.01</v>
      </c>
      <c r="H50" s="2"/>
      <c r="I50" s="1"/>
      <c r="J50" s="1"/>
      <c r="K50" s="1"/>
      <c r="L50" s="2">
        <v>1</v>
      </c>
      <c r="M50" s="2"/>
      <c r="N50" s="2">
        <f t="shared" si="2"/>
        <v>1</v>
      </c>
      <c r="O50" s="45">
        <f t="shared" si="0"/>
        <v>0</v>
      </c>
    </row>
    <row r="51" spans="1:15" x14ac:dyDescent="0.25">
      <c r="A51" s="11">
        <v>43369</v>
      </c>
      <c r="B51" s="33" t="s">
        <v>54</v>
      </c>
      <c r="C51" s="1" t="s">
        <v>55</v>
      </c>
      <c r="D51" s="1" t="s">
        <v>77</v>
      </c>
      <c r="E51" s="12"/>
      <c r="F51" s="12">
        <v>167</v>
      </c>
      <c r="G51" s="2">
        <f t="shared" si="1"/>
        <v>499.01</v>
      </c>
      <c r="H51" s="2">
        <v>51</v>
      </c>
      <c r="I51" s="1"/>
      <c r="J51" s="1"/>
      <c r="K51" s="1"/>
      <c r="L51" s="2">
        <v>117</v>
      </c>
      <c r="M51" s="2"/>
      <c r="N51" s="2">
        <f t="shared" si="2"/>
        <v>168</v>
      </c>
      <c r="O51" s="45">
        <f t="shared" si="0"/>
        <v>1</v>
      </c>
    </row>
    <row r="52" spans="1:15" x14ac:dyDescent="0.25">
      <c r="A52" s="11">
        <v>43370</v>
      </c>
      <c r="B52" s="33" t="s">
        <v>50</v>
      </c>
      <c r="C52" s="1" t="s">
        <v>55</v>
      </c>
      <c r="D52" s="1" t="s">
        <v>154</v>
      </c>
      <c r="E52" s="12"/>
      <c r="F52" s="12">
        <v>63</v>
      </c>
      <c r="G52" s="2">
        <f t="shared" si="1"/>
        <v>436.01</v>
      </c>
      <c r="H52" s="2">
        <v>3</v>
      </c>
      <c r="I52" s="1"/>
      <c r="J52" s="1"/>
      <c r="K52" s="1"/>
      <c r="L52" s="2">
        <v>60</v>
      </c>
      <c r="M52" s="2"/>
      <c r="N52" s="2">
        <f t="shared" si="2"/>
        <v>63</v>
      </c>
      <c r="O52" s="45">
        <f t="shared" si="0"/>
        <v>0</v>
      </c>
    </row>
    <row r="53" spans="1:15" x14ac:dyDescent="0.25">
      <c r="A53" s="11">
        <v>43371</v>
      </c>
      <c r="B53" s="33" t="s">
        <v>50</v>
      </c>
      <c r="C53" s="1" t="s">
        <v>55</v>
      </c>
      <c r="D53" s="1" t="s">
        <v>74</v>
      </c>
      <c r="E53" s="12"/>
      <c r="F53" s="12">
        <v>207</v>
      </c>
      <c r="G53" s="2">
        <f t="shared" si="1"/>
        <v>229.01</v>
      </c>
      <c r="H53" s="2">
        <v>18</v>
      </c>
      <c r="I53" s="1"/>
      <c r="J53" s="1"/>
      <c r="K53" s="1"/>
      <c r="L53" s="2">
        <v>189</v>
      </c>
      <c r="M53" s="2"/>
      <c r="N53" s="2">
        <f t="shared" si="2"/>
        <v>207</v>
      </c>
      <c r="O53" s="45">
        <f t="shared" si="0"/>
        <v>0</v>
      </c>
    </row>
    <row r="54" spans="1:15" x14ac:dyDescent="0.25">
      <c r="A54" s="11">
        <v>43372</v>
      </c>
      <c r="B54" s="33" t="s">
        <v>50</v>
      </c>
      <c r="C54" s="1" t="s">
        <v>55</v>
      </c>
      <c r="D54" s="1" t="s">
        <v>63</v>
      </c>
      <c r="E54" s="12"/>
      <c r="F54" s="12">
        <v>222</v>
      </c>
      <c r="G54" s="2">
        <f t="shared" si="1"/>
        <v>7.0099999999999909</v>
      </c>
      <c r="H54" s="2">
        <v>2</v>
      </c>
      <c r="I54" s="1"/>
      <c r="J54" s="1"/>
      <c r="K54" s="1"/>
      <c r="L54" s="2">
        <v>220</v>
      </c>
      <c r="M54" s="2"/>
      <c r="N54" s="2">
        <f t="shared" si="2"/>
        <v>222</v>
      </c>
      <c r="O54" s="45">
        <f t="shared" si="0"/>
        <v>0</v>
      </c>
    </row>
    <row r="55" spans="1:15" s="30" customFormat="1" x14ac:dyDescent="0.25">
      <c r="A55" s="26"/>
      <c r="B55" s="34"/>
      <c r="C55" s="27"/>
      <c r="D55" s="27"/>
      <c r="E55" s="28"/>
      <c r="F55" s="28"/>
      <c r="G55" s="2">
        <f t="shared" si="1"/>
        <v>7.0099999999999909</v>
      </c>
      <c r="H55" s="29"/>
      <c r="I55" s="27"/>
      <c r="J55" s="27"/>
      <c r="K55" s="27"/>
      <c r="L55" s="29"/>
      <c r="M55" s="29"/>
      <c r="N55" s="2">
        <f t="shared" si="2"/>
        <v>0</v>
      </c>
      <c r="O55" s="45">
        <f t="shared" si="0"/>
        <v>0</v>
      </c>
    </row>
    <row r="56" spans="1:15" x14ac:dyDescent="0.25">
      <c r="A56" s="11"/>
      <c r="B56" s="33"/>
      <c r="C56" s="1"/>
      <c r="D56" s="1"/>
      <c r="E56" s="12"/>
      <c r="F56" s="12"/>
      <c r="G56" s="2">
        <f t="shared" si="1"/>
        <v>7.0099999999999909</v>
      </c>
      <c r="H56" s="2"/>
      <c r="I56" s="1"/>
      <c r="J56" s="1"/>
      <c r="K56" s="1"/>
      <c r="L56" s="2"/>
      <c r="M56" s="2"/>
      <c r="N56" s="2">
        <f t="shared" si="2"/>
        <v>0</v>
      </c>
      <c r="O56" s="45">
        <f t="shared" si="0"/>
        <v>0</v>
      </c>
    </row>
    <row r="57" spans="1:15" x14ac:dyDescent="0.25">
      <c r="A57" s="11"/>
      <c r="B57" s="33"/>
      <c r="C57" s="1"/>
      <c r="D57" s="1"/>
      <c r="E57" s="12"/>
      <c r="F57" s="12"/>
      <c r="G57" s="2">
        <f t="shared" si="1"/>
        <v>7.0099999999999909</v>
      </c>
      <c r="H57" s="2"/>
      <c r="I57" s="1"/>
      <c r="J57" s="1"/>
      <c r="K57" s="1"/>
      <c r="L57" s="2"/>
      <c r="M57" s="2"/>
      <c r="N57" s="2">
        <f t="shared" si="2"/>
        <v>0</v>
      </c>
      <c r="O57" s="45">
        <f t="shared" si="0"/>
        <v>0</v>
      </c>
    </row>
    <row r="58" spans="1:15" x14ac:dyDescent="0.25">
      <c r="A58" s="11"/>
      <c r="B58" s="33"/>
      <c r="C58" s="1"/>
      <c r="D58" s="1"/>
      <c r="E58" s="12"/>
      <c r="F58" s="12"/>
      <c r="G58" s="2">
        <f t="shared" si="1"/>
        <v>7.0099999999999909</v>
      </c>
      <c r="H58" s="2"/>
      <c r="I58" s="1"/>
      <c r="J58" s="1"/>
      <c r="K58" s="1"/>
      <c r="L58" s="2"/>
      <c r="M58" s="2"/>
      <c r="N58" s="2">
        <f t="shared" si="2"/>
        <v>0</v>
      </c>
      <c r="O58" s="45">
        <f t="shared" si="0"/>
        <v>0</v>
      </c>
    </row>
    <row r="59" spans="1:15" x14ac:dyDescent="0.25">
      <c r="A59" s="11"/>
      <c r="B59" s="33"/>
      <c r="C59" s="1"/>
      <c r="D59" s="1"/>
      <c r="E59" s="12"/>
      <c r="F59" s="12"/>
      <c r="G59" s="2">
        <f t="shared" si="1"/>
        <v>7.0099999999999909</v>
      </c>
      <c r="H59" s="2"/>
      <c r="I59" s="1"/>
      <c r="J59" s="1"/>
      <c r="K59" s="1"/>
      <c r="L59" s="2"/>
      <c r="M59" s="2"/>
      <c r="N59" s="2">
        <f t="shared" si="2"/>
        <v>0</v>
      </c>
      <c r="O59" s="45">
        <f t="shared" si="0"/>
        <v>0</v>
      </c>
    </row>
    <row r="60" spans="1:15" x14ac:dyDescent="0.25">
      <c r="A60" s="11"/>
      <c r="B60" s="33"/>
      <c r="C60" s="1"/>
      <c r="D60" s="1"/>
      <c r="E60" s="12"/>
      <c r="F60" s="12"/>
      <c r="G60" s="2">
        <f t="shared" si="1"/>
        <v>7.0099999999999909</v>
      </c>
      <c r="H60" s="2"/>
      <c r="I60" s="1"/>
      <c r="J60" s="1"/>
      <c r="K60" s="1"/>
      <c r="L60" s="2"/>
      <c r="M60" s="2"/>
      <c r="N60" s="2">
        <f t="shared" si="2"/>
        <v>0</v>
      </c>
      <c r="O60" s="45">
        <f t="shared" si="0"/>
        <v>0</v>
      </c>
    </row>
    <row r="61" spans="1:15" x14ac:dyDescent="0.25">
      <c r="A61" s="11"/>
      <c r="B61" s="33"/>
      <c r="C61" s="1"/>
      <c r="D61" s="1"/>
      <c r="E61" s="12"/>
      <c r="F61" s="12"/>
      <c r="G61" s="2">
        <f t="shared" si="1"/>
        <v>7.0099999999999909</v>
      </c>
      <c r="H61" s="2"/>
      <c r="I61" s="1"/>
      <c r="J61" s="1"/>
      <c r="K61" s="1"/>
      <c r="L61" s="2"/>
      <c r="M61" s="2"/>
      <c r="N61" s="2">
        <f t="shared" si="2"/>
        <v>0</v>
      </c>
      <c r="O61" s="45">
        <f t="shared" si="0"/>
        <v>0</v>
      </c>
    </row>
    <row r="62" spans="1:15" s="30" customFormat="1" x14ac:dyDescent="0.25">
      <c r="A62" s="26"/>
      <c r="B62" s="34"/>
      <c r="C62" s="27"/>
      <c r="D62" s="27"/>
      <c r="E62" s="28"/>
      <c r="F62" s="28"/>
      <c r="G62" s="2">
        <f t="shared" si="1"/>
        <v>7.0099999999999909</v>
      </c>
      <c r="H62" s="29"/>
      <c r="I62" s="27"/>
      <c r="J62" s="27"/>
      <c r="K62" s="27"/>
      <c r="L62" s="29"/>
      <c r="M62" s="29"/>
      <c r="N62" s="2">
        <f t="shared" si="2"/>
        <v>0</v>
      </c>
      <c r="O62" s="45">
        <f t="shared" si="0"/>
        <v>0</v>
      </c>
    </row>
    <row r="63" spans="1:15" x14ac:dyDescent="0.25">
      <c r="A63" s="11"/>
      <c r="B63" s="33"/>
      <c r="C63" s="1"/>
      <c r="D63" s="1"/>
      <c r="E63" s="12"/>
      <c r="F63" s="12"/>
      <c r="G63" s="2">
        <f t="shared" si="1"/>
        <v>7.0099999999999909</v>
      </c>
      <c r="H63" s="2"/>
      <c r="I63" s="1"/>
      <c r="J63" s="1"/>
      <c r="K63" s="1"/>
      <c r="L63" s="2"/>
      <c r="M63" s="2"/>
      <c r="N63" s="2">
        <f t="shared" si="2"/>
        <v>0</v>
      </c>
      <c r="O63" s="45">
        <f t="shared" si="0"/>
        <v>0</v>
      </c>
    </row>
    <row r="64" spans="1:15" x14ac:dyDescent="0.25">
      <c r="A64" s="11"/>
      <c r="B64" s="33"/>
      <c r="C64" s="1"/>
      <c r="D64" s="1"/>
      <c r="E64" s="12"/>
      <c r="F64" s="12"/>
      <c r="G64" s="2">
        <f t="shared" si="1"/>
        <v>7.0099999999999909</v>
      </c>
      <c r="H64" s="2"/>
      <c r="I64" s="1"/>
      <c r="J64" s="1"/>
      <c r="K64" s="1"/>
      <c r="L64" s="2"/>
      <c r="M64" s="2"/>
      <c r="N64" s="2">
        <f t="shared" si="2"/>
        <v>0</v>
      </c>
      <c r="O64" s="45">
        <f t="shared" si="0"/>
        <v>0</v>
      </c>
    </row>
    <row r="65" spans="1:15" x14ac:dyDescent="0.25">
      <c r="A65" s="11"/>
      <c r="B65" s="33"/>
      <c r="C65" s="1"/>
      <c r="D65" s="1"/>
      <c r="E65" s="12"/>
      <c r="F65" s="12"/>
      <c r="G65" s="2">
        <f t="shared" si="1"/>
        <v>7.0099999999999909</v>
      </c>
      <c r="H65" s="2"/>
      <c r="I65" s="1"/>
      <c r="J65" s="1"/>
      <c r="K65" s="1"/>
      <c r="L65" s="2"/>
      <c r="M65" s="2"/>
      <c r="N65" s="2">
        <f t="shared" si="2"/>
        <v>0</v>
      </c>
      <c r="O65" s="45">
        <f t="shared" si="0"/>
        <v>0</v>
      </c>
    </row>
    <row r="66" spans="1:15" x14ac:dyDescent="0.25">
      <c r="A66" s="11"/>
      <c r="B66" s="33"/>
      <c r="C66" s="1"/>
      <c r="D66" s="1"/>
      <c r="E66" s="12"/>
      <c r="F66" s="12"/>
      <c r="G66" s="2">
        <f t="shared" si="1"/>
        <v>7.0099999999999909</v>
      </c>
      <c r="H66" s="2"/>
      <c r="I66" s="1"/>
      <c r="J66" s="1"/>
      <c r="K66" s="1"/>
      <c r="L66" s="2"/>
      <c r="M66" s="2"/>
      <c r="N66" s="2">
        <f t="shared" si="2"/>
        <v>0</v>
      </c>
      <c r="O66" s="45">
        <f t="shared" si="0"/>
        <v>0</v>
      </c>
    </row>
    <row r="67" spans="1:15" x14ac:dyDescent="0.25">
      <c r="A67" s="11"/>
      <c r="B67" s="33"/>
      <c r="C67" s="1"/>
      <c r="D67" s="1"/>
      <c r="E67" s="12"/>
      <c r="F67" s="12"/>
      <c r="G67" s="2">
        <f t="shared" si="1"/>
        <v>7.0099999999999909</v>
      </c>
      <c r="H67" s="2"/>
      <c r="I67" s="1"/>
      <c r="J67" s="1"/>
      <c r="K67" s="1"/>
      <c r="L67" s="2"/>
      <c r="M67" s="2"/>
      <c r="N67" s="2">
        <f t="shared" si="2"/>
        <v>0</v>
      </c>
      <c r="O67" s="45">
        <f t="shared" si="0"/>
        <v>0</v>
      </c>
    </row>
    <row r="68" spans="1:15" s="78" customFormat="1" x14ac:dyDescent="0.25">
      <c r="A68" s="72"/>
      <c r="B68" s="73"/>
      <c r="C68" s="74"/>
      <c r="D68" s="74"/>
      <c r="E68" s="75"/>
      <c r="F68" s="75"/>
      <c r="G68" s="2">
        <f t="shared" si="1"/>
        <v>7.0099999999999909</v>
      </c>
      <c r="H68" s="76"/>
      <c r="I68" s="74"/>
      <c r="J68" s="74"/>
      <c r="K68" s="74"/>
      <c r="L68" s="76"/>
      <c r="M68" s="76"/>
      <c r="N68" s="76">
        <f t="shared" si="2"/>
        <v>0</v>
      </c>
      <c r="O68" s="45">
        <f t="shared" si="0"/>
        <v>0</v>
      </c>
    </row>
    <row r="69" spans="1:15" s="78" customFormat="1" x14ac:dyDescent="0.25">
      <c r="A69" s="72"/>
      <c r="B69" s="73"/>
      <c r="C69" s="74"/>
      <c r="D69" s="74"/>
      <c r="E69" s="75"/>
      <c r="F69" s="75"/>
      <c r="G69" s="2">
        <f t="shared" si="1"/>
        <v>7.0099999999999909</v>
      </c>
      <c r="H69" s="76"/>
      <c r="I69" s="74"/>
      <c r="J69" s="74"/>
      <c r="K69" s="74"/>
      <c r="L69" s="76"/>
      <c r="M69" s="76"/>
      <c r="N69" s="76">
        <f t="shared" si="2"/>
        <v>0</v>
      </c>
      <c r="O69" s="45">
        <f t="shared" si="0"/>
        <v>0</v>
      </c>
    </row>
    <row r="70" spans="1:15" s="78" customFormat="1" x14ac:dyDescent="0.25">
      <c r="A70" s="72"/>
      <c r="B70" s="73"/>
      <c r="C70" s="74"/>
      <c r="D70" s="74"/>
      <c r="E70" s="75"/>
      <c r="F70" s="75"/>
      <c r="G70" s="2">
        <f t="shared" si="1"/>
        <v>7.0099999999999909</v>
      </c>
      <c r="H70" s="76"/>
      <c r="I70" s="74"/>
      <c r="J70" s="74"/>
      <c r="K70" s="74"/>
      <c r="L70" s="76"/>
      <c r="M70" s="76"/>
      <c r="N70" s="76">
        <f t="shared" si="2"/>
        <v>0</v>
      </c>
      <c r="O70" s="45">
        <f t="shared" ref="O70:O80" si="3">H70+L70+M70-F70</f>
        <v>0</v>
      </c>
    </row>
    <row r="71" spans="1:15" x14ac:dyDescent="0.25">
      <c r="A71" s="11"/>
      <c r="B71" s="33"/>
      <c r="C71" s="1"/>
      <c r="D71" s="1"/>
      <c r="E71" s="12"/>
      <c r="F71" s="12"/>
      <c r="G71" s="2">
        <f t="shared" ref="G71:G80" si="4">G70+E71-F71</f>
        <v>7.0099999999999909</v>
      </c>
      <c r="H71" s="2"/>
      <c r="I71" s="1"/>
      <c r="J71" s="1"/>
      <c r="K71" s="1"/>
      <c r="L71" s="2"/>
      <c r="M71" s="2"/>
      <c r="N71" s="2">
        <f t="shared" si="2"/>
        <v>0</v>
      </c>
      <c r="O71" s="45">
        <f t="shared" si="3"/>
        <v>0</v>
      </c>
    </row>
    <row r="72" spans="1:15" x14ac:dyDescent="0.25">
      <c r="A72" s="11"/>
      <c r="B72" s="33"/>
      <c r="C72" s="1"/>
      <c r="D72" s="1"/>
      <c r="E72" s="12"/>
      <c r="F72" s="12"/>
      <c r="G72" s="2">
        <f t="shared" si="4"/>
        <v>7.0099999999999909</v>
      </c>
      <c r="H72" s="2"/>
      <c r="I72" s="1"/>
      <c r="J72" s="1"/>
      <c r="K72" s="1"/>
      <c r="L72" s="2"/>
      <c r="M72" s="2"/>
      <c r="N72" s="2">
        <f t="shared" si="2"/>
        <v>0</v>
      </c>
      <c r="O72" s="45">
        <f t="shared" si="3"/>
        <v>0</v>
      </c>
    </row>
    <row r="73" spans="1:15" x14ac:dyDescent="0.25">
      <c r="A73" s="11"/>
      <c r="B73" s="33"/>
      <c r="C73" s="1"/>
      <c r="D73" s="1"/>
      <c r="E73" s="12"/>
      <c r="F73" s="12"/>
      <c r="G73" s="2">
        <f t="shared" si="4"/>
        <v>7.0099999999999909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45">
        <f t="shared" si="3"/>
        <v>0</v>
      </c>
    </row>
    <row r="74" spans="1:15" x14ac:dyDescent="0.25">
      <c r="A74" s="11"/>
      <c r="B74" s="33"/>
      <c r="C74" s="1"/>
      <c r="D74" s="1"/>
      <c r="E74" s="12"/>
      <c r="F74" s="12"/>
      <c r="G74" s="2">
        <f t="shared" si="4"/>
        <v>7.0099999999999909</v>
      </c>
      <c r="H74" s="2"/>
      <c r="I74" s="1"/>
      <c r="J74" s="1"/>
      <c r="K74" s="1"/>
      <c r="L74" s="2"/>
      <c r="M74" s="2"/>
      <c r="N74" s="2">
        <f t="shared" si="5"/>
        <v>0</v>
      </c>
      <c r="O74" s="45">
        <f t="shared" si="3"/>
        <v>0</v>
      </c>
    </row>
    <row r="75" spans="1:15" x14ac:dyDescent="0.25">
      <c r="A75" s="11"/>
      <c r="B75" s="33"/>
      <c r="C75" s="1"/>
      <c r="D75" s="1"/>
      <c r="E75" s="12"/>
      <c r="F75" s="12"/>
      <c r="G75" s="2">
        <f t="shared" si="4"/>
        <v>7.0099999999999909</v>
      </c>
      <c r="H75" s="2"/>
      <c r="I75" s="1"/>
      <c r="J75" s="1"/>
      <c r="K75" s="1"/>
      <c r="L75" s="2"/>
      <c r="M75" s="2"/>
      <c r="N75" s="2">
        <f t="shared" si="5"/>
        <v>0</v>
      </c>
      <c r="O75" s="45">
        <f t="shared" si="3"/>
        <v>0</v>
      </c>
    </row>
    <row r="76" spans="1:15" x14ac:dyDescent="0.25">
      <c r="A76" s="11"/>
      <c r="B76" s="33"/>
      <c r="C76" s="1"/>
      <c r="D76" s="1"/>
      <c r="E76" s="12"/>
      <c r="F76" s="12"/>
      <c r="G76" s="2">
        <f t="shared" si="4"/>
        <v>7.0099999999999909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45">
        <f t="shared" si="3"/>
        <v>0</v>
      </c>
    </row>
    <row r="77" spans="1:15" x14ac:dyDescent="0.25">
      <c r="A77" s="11"/>
      <c r="B77" s="33"/>
      <c r="C77" s="1"/>
      <c r="D77" s="1"/>
      <c r="E77" s="12"/>
      <c r="F77" s="12"/>
      <c r="G77" s="2">
        <f t="shared" si="4"/>
        <v>7.0099999999999909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45">
        <f t="shared" si="3"/>
        <v>0</v>
      </c>
    </row>
    <row r="78" spans="1:15" x14ac:dyDescent="0.25">
      <c r="A78" s="11"/>
      <c r="B78" s="33"/>
      <c r="C78" s="1"/>
      <c r="D78" s="1"/>
      <c r="E78" s="12"/>
      <c r="F78" s="12"/>
      <c r="G78" s="2">
        <f t="shared" si="4"/>
        <v>7.0099999999999909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45">
        <f t="shared" si="3"/>
        <v>0</v>
      </c>
    </row>
    <row r="79" spans="1:15" x14ac:dyDescent="0.25">
      <c r="A79" s="11"/>
      <c r="B79" s="33"/>
      <c r="C79" s="1"/>
      <c r="D79" s="1"/>
      <c r="E79" s="12"/>
      <c r="F79" s="12"/>
      <c r="G79" s="2">
        <f t="shared" si="4"/>
        <v>7.0099999999999909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45">
        <f t="shared" si="3"/>
        <v>0</v>
      </c>
    </row>
    <row r="80" spans="1:15" x14ac:dyDescent="0.25">
      <c r="A80" s="11"/>
      <c r="B80" s="33"/>
      <c r="C80" s="1"/>
      <c r="D80" s="1"/>
      <c r="E80" s="12"/>
      <c r="F80" s="12"/>
      <c r="G80" s="2">
        <f t="shared" si="4"/>
        <v>7.0099999999999909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45">
        <f t="shared" si="3"/>
        <v>0</v>
      </c>
    </row>
  </sheetData>
  <autoFilter ref="A4:L80"/>
  <dataValidations count="4">
    <dataValidation type="list" allowBlank="1" showInputMessage="1" showErrorMessage="1" sqref="I5:I80">
      <formula1>BANCOS</formula1>
    </dataValidation>
    <dataValidation type="list" allowBlank="1" showInputMessage="1" showErrorMessage="1" sqref="J5:J80">
      <formula1>PAGO</formula1>
    </dataValidation>
    <dataValidation type="list" allowBlank="1" showInputMessage="1" showErrorMessage="1" sqref="C5:C80">
      <formula1>MOVIMIENTOS</formula1>
    </dataValidation>
    <dataValidation type="list" allowBlank="1" showInputMessage="1" showErrorMessage="1" sqref="D5:D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G80"/>
  <sheetViews>
    <sheetView tabSelected="1" topLeftCell="K43" workbookViewId="0">
      <selection activeCell="Q56" sqref="Q56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4.710937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5.28515625" style="14" customWidth="1"/>
    <col min="15" max="15" width="14.42578125" style="14" customWidth="1"/>
    <col min="16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4241815693</v>
      </c>
    </row>
    <row r="2" spans="1:33" s="5" customFormat="1" x14ac:dyDescent="0.25">
      <c r="A2" s="4" t="s">
        <v>3</v>
      </c>
      <c r="B2" s="31">
        <v>1317.4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1317.4</v>
      </c>
      <c r="C3" s="6"/>
      <c r="D3" s="6"/>
      <c r="E3" s="6"/>
      <c r="F3" s="3">
        <f>SUM(F5:F80)</f>
        <v>3630</v>
      </c>
      <c r="G3" s="3">
        <f>SUM(G5:G80)</f>
        <v>4889</v>
      </c>
      <c r="H3" s="3">
        <f>B2+F3-G3</f>
        <v>58.399999999999636</v>
      </c>
      <c r="I3" s="19">
        <f>SUM(P5:P80)</f>
        <v>27.319999999999993</v>
      </c>
      <c r="J3" s="45">
        <f>SUM(I5:I80)</f>
        <v>395</v>
      </c>
      <c r="K3" s="45">
        <f>SUM(M5:M80)</f>
        <v>4493.32</v>
      </c>
      <c r="L3" s="45">
        <f>SUM(N5:N80)</f>
        <v>28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39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>
        <v>43332</v>
      </c>
      <c r="B5" s="33" t="s">
        <v>50</v>
      </c>
      <c r="C5" s="1" t="s">
        <v>92</v>
      </c>
      <c r="D5" s="1">
        <v>1</v>
      </c>
      <c r="E5" s="1" t="s">
        <v>53</v>
      </c>
      <c r="F5" s="12"/>
      <c r="G5" s="12">
        <v>112</v>
      </c>
      <c r="H5" s="2">
        <v>1205.4000000000001</v>
      </c>
      <c r="I5" s="2">
        <v>6</v>
      </c>
      <c r="J5" s="1"/>
      <c r="K5" s="1"/>
      <c r="L5" s="1"/>
      <c r="M5" s="2">
        <v>106</v>
      </c>
      <c r="N5" s="2"/>
      <c r="O5" s="2">
        <f>I5+M5-N5</f>
        <v>112</v>
      </c>
      <c r="P5" s="45">
        <f>I5+M5+N5-G5</f>
        <v>0</v>
      </c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>
        <v>43333</v>
      </c>
      <c r="B6" s="33" t="s">
        <v>50</v>
      </c>
      <c r="C6" s="1" t="s">
        <v>55</v>
      </c>
      <c r="D6" s="1">
        <v>1</v>
      </c>
      <c r="E6" s="1" t="s">
        <v>60</v>
      </c>
      <c r="F6" s="12"/>
      <c r="G6" s="12">
        <v>260</v>
      </c>
      <c r="H6" s="2">
        <f>H5+F6-G6</f>
        <v>945.40000000000009</v>
      </c>
      <c r="I6" s="2">
        <v>29</v>
      </c>
      <c r="J6" s="1"/>
      <c r="K6" s="1"/>
      <c r="L6" s="1"/>
      <c r="M6" s="2">
        <v>231</v>
      </c>
      <c r="N6" s="2"/>
      <c r="O6" s="2">
        <f>I6+M6-N6</f>
        <v>260</v>
      </c>
      <c r="P6" s="45">
        <f>I6+M6+N6-G6</f>
        <v>0</v>
      </c>
      <c r="Q6" s="10" t="s">
        <v>67</v>
      </c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11">
        <v>43334</v>
      </c>
      <c r="B7" s="33" t="s">
        <v>50</v>
      </c>
      <c r="C7" s="1" t="s">
        <v>55</v>
      </c>
      <c r="D7" s="1">
        <v>2</v>
      </c>
      <c r="E7" s="1" t="s">
        <v>70</v>
      </c>
      <c r="F7" s="28"/>
      <c r="G7" s="28">
        <v>126</v>
      </c>
      <c r="H7" s="29">
        <f t="shared" ref="H7:H70" si="0">H6+F7-G7</f>
        <v>819.40000000000009</v>
      </c>
      <c r="I7" s="29">
        <v>5</v>
      </c>
      <c r="J7" s="27"/>
      <c r="K7" s="27"/>
      <c r="L7" s="27"/>
      <c r="M7" s="29">
        <v>121</v>
      </c>
      <c r="N7" s="29"/>
      <c r="O7" s="2">
        <f>I7+M7-N7</f>
        <v>126</v>
      </c>
      <c r="P7" s="45">
        <f>I7+M7+N7-G7</f>
        <v>0</v>
      </c>
      <c r="AE7" s="30" t="s">
        <v>16</v>
      </c>
      <c r="AG7" s="30" t="s">
        <v>14</v>
      </c>
    </row>
    <row r="8" spans="1:33" x14ac:dyDescent="0.25">
      <c r="A8" s="11">
        <v>43335</v>
      </c>
      <c r="B8" s="33" t="s">
        <v>50</v>
      </c>
      <c r="C8" s="1" t="s">
        <v>55</v>
      </c>
      <c r="D8" s="1">
        <v>9</v>
      </c>
      <c r="E8" s="1" t="s">
        <v>71</v>
      </c>
      <c r="F8" s="12"/>
      <c r="G8" s="12">
        <v>97</v>
      </c>
      <c r="H8" s="2">
        <f t="shared" si="0"/>
        <v>722.40000000000009</v>
      </c>
      <c r="I8" s="2">
        <v>5</v>
      </c>
      <c r="J8" s="1"/>
      <c r="K8" s="1"/>
      <c r="L8" s="1"/>
      <c r="M8" s="2">
        <v>92</v>
      </c>
      <c r="N8" s="2"/>
      <c r="O8" s="2">
        <f>I8+M8-N8</f>
        <v>97</v>
      </c>
      <c r="P8" s="45">
        <f>I8+M8+N8-G8</f>
        <v>0</v>
      </c>
      <c r="AG8" s="10" t="s">
        <v>17</v>
      </c>
    </row>
    <row r="9" spans="1:33" x14ac:dyDescent="0.25">
      <c r="A9" s="11">
        <v>43336</v>
      </c>
      <c r="B9" s="33" t="s">
        <v>50</v>
      </c>
      <c r="C9" s="1" t="s">
        <v>55</v>
      </c>
      <c r="D9" s="1">
        <v>3</v>
      </c>
      <c r="E9" s="1" t="s">
        <v>81</v>
      </c>
      <c r="F9" s="12"/>
      <c r="G9" s="12">
        <v>0</v>
      </c>
      <c r="H9" s="2">
        <f t="shared" si="0"/>
        <v>722.40000000000009</v>
      </c>
      <c r="I9" s="2"/>
      <c r="J9" s="1"/>
      <c r="K9" s="1"/>
      <c r="L9" s="1"/>
      <c r="M9" s="2">
        <v>5</v>
      </c>
      <c r="N9" s="2"/>
      <c r="O9" s="2">
        <f t="shared" ref="O9:O72" si="1">I9+M9-N9</f>
        <v>5</v>
      </c>
      <c r="P9" s="45">
        <f t="shared" ref="P9:P72" si="2">I9+M9+N9-G9</f>
        <v>5</v>
      </c>
    </row>
    <row r="10" spans="1:33" x14ac:dyDescent="0.25">
      <c r="A10" s="11">
        <v>43337</v>
      </c>
      <c r="B10" s="33" t="s">
        <v>50</v>
      </c>
      <c r="C10" s="1" t="s">
        <v>55</v>
      </c>
      <c r="D10" s="1">
        <v>2</v>
      </c>
      <c r="E10" s="1" t="s">
        <v>72</v>
      </c>
      <c r="F10" s="12"/>
      <c r="G10" s="12">
        <v>118</v>
      </c>
      <c r="H10" s="2">
        <f t="shared" si="0"/>
        <v>604.40000000000009</v>
      </c>
      <c r="I10" s="2">
        <v>5</v>
      </c>
      <c r="J10" s="1"/>
      <c r="K10" s="1"/>
      <c r="L10" s="1"/>
      <c r="M10" s="2">
        <v>118</v>
      </c>
      <c r="N10" s="2"/>
      <c r="O10" s="2">
        <f t="shared" si="1"/>
        <v>123</v>
      </c>
      <c r="P10" s="45">
        <f t="shared" si="2"/>
        <v>5</v>
      </c>
      <c r="Q10" s="10" t="s">
        <v>47</v>
      </c>
    </row>
    <row r="11" spans="1:33" x14ac:dyDescent="0.25">
      <c r="A11" s="11">
        <v>43338</v>
      </c>
      <c r="B11" s="33" t="s">
        <v>50</v>
      </c>
      <c r="C11" s="1" t="s">
        <v>55</v>
      </c>
      <c r="D11" s="1">
        <v>1</v>
      </c>
      <c r="E11" s="1" t="s">
        <v>60</v>
      </c>
      <c r="F11" s="12"/>
      <c r="G11" s="12">
        <v>197</v>
      </c>
      <c r="H11" s="2">
        <f>H10+F11-G11</f>
        <v>407.40000000000009</v>
      </c>
      <c r="I11" s="2">
        <v>4</v>
      </c>
      <c r="J11" s="1"/>
      <c r="K11" s="1"/>
      <c r="L11" s="1"/>
      <c r="M11" s="2">
        <v>193</v>
      </c>
      <c r="N11" s="2"/>
      <c r="O11" s="2">
        <f t="shared" si="1"/>
        <v>197</v>
      </c>
      <c r="P11" s="45">
        <f t="shared" si="2"/>
        <v>0</v>
      </c>
    </row>
    <row r="12" spans="1:33" x14ac:dyDescent="0.25">
      <c r="A12" s="11">
        <v>43338</v>
      </c>
      <c r="B12" s="33" t="s">
        <v>54</v>
      </c>
      <c r="C12" s="1" t="s">
        <v>55</v>
      </c>
      <c r="D12" s="1">
        <v>8</v>
      </c>
      <c r="E12" s="1" t="s">
        <v>75</v>
      </c>
      <c r="F12" s="12"/>
      <c r="G12" s="12">
        <v>23</v>
      </c>
      <c r="H12" s="2">
        <f t="shared" si="0"/>
        <v>384.40000000000009</v>
      </c>
      <c r="I12" s="2"/>
      <c r="J12" s="1"/>
      <c r="K12" s="1"/>
      <c r="L12" s="1"/>
      <c r="M12" s="2">
        <v>23</v>
      </c>
      <c r="N12" s="2"/>
      <c r="O12" s="2">
        <f t="shared" si="1"/>
        <v>23</v>
      </c>
      <c r="P12" s="45">
        <f t="shared" si="2"/>
        <v>0</v>
      </c>
    </row>
    <row r="13" spans="1:33" x14ac:dyDescent="0.25">
      <c r="A13" s="11">
        <v>43339</v>
      </c>
      <c r="B13" s="33" t="s">
        <v>54</v>
      </c>
      <c r="C13" s="1" t="s">
        <v>55</v>
      </c>
      <c r="D13" s="1">
        <v>1</v>
      </c>
      <c r="E13" s="1" t="s">
        <v>58</v>
      </c>
      <c r="F13" s="12"/>
      <c r="G13" s="12">
        <v>189</v>
      </c>
      <c r="H13" s="2">
        <f t="shared" si="0"/>
        <v>195.40000000000009</v>
      </c>
      <c r="I13" s="2"/>
      <c r="J13" s="1"/>
      <c r="K13" s="1"/>
      <c r="L13" s="1"/>
      <c r="M13" s="2">
        <v>189</v>
      </c>
      <c r="N13" s="2"/>
      <c r="O13" s="2">
        <f t="shared" si="1"/>
        <v>189</v>
      </c>
      <c r="P13" s="45">
        <f t="shared" si="2"/>
        <v>0</v>
      </c>
    </row>
    <row r="14" spans="1:33" x14ac:dyDescent="0.25">
      <c r="A14" s="11">
        <v>43340</v>
      </c>
      <c r="B14" s="33" t="s">
        <v>47</v>
      </c>
      <c r="C14" s="1" t="s">
        <v>92</v>
      </c>
      <c r="D14" s="1" t="s">
        <v>47</v>
      </c>
      <c r="E14" s="1"/>
      <c r="F14" s="12">
        <v>1200</v>
      </c>
      <c r="G14" s="12">
        <v>0</v>
      </c>
      <c r="H14" s="2">
        <f t="shared" si="0"/>
        <v>1395.4</v>
      </c>
      <c r="I14" s="2"/>
      <c r="J14" s="1"/>
      <c r="K14" s="1"/>
      <c r="L14" s="1"/>
      <c r="M14" s="2"/>
      <c r="N14" s="2"/>
      <c r="O14" s="2">
        <f t="shared" si="1"/>
        <v>0</v>
      </c>
      <c r="P14" s="45">
        <f t="shared" si="2"/>
        <v>0</v>
      </c>
    </row>
    <row r="15" spans="1:33" x14ac:dyDescent="0.25">
      <c r="A15" s="11">
        <v>43340</v>
      </c>
      <c r="B15" s="33" t="s">
        <v>54</v>
      </c>
      <c r="C15" s="1" t="s">
        <v>55</v>
      </c>
      <c r="D15" s="1">
        <v>8</v>
      </c>
      <c r="E15" s="1" t="s">
        <v>56</v>
      </c>
      <c r="F15" s="12"/>
      <c r="G15" s="12">
        <v>50</v>
      </c>
      <c r="H15" s="2">
        <f t="shared" si="0"/>
        <v>1345.4</v>
      </c>
      <c r="I15" s="2"/>
      <c r="J15" s="1"/>
      <c r="K15" s="1"/>
      <c r="L15" s="1"/>
      <c r="M15" s="2">
        <v>50</v>
      </c>
      <c r="N15" s="2"/>
      <c r="O15" s="2">
        <f t="shared" si="1"/>
        <v>50</v>
      </c>
      <c r="P15" s="45">
        <f t="shared" si="2"/>
        <v>0</v>
      </c>
    </row>
    <row r="16" spans="1:33" x14ac:dyDescent="0.25">
      <c r="A16" s="11">
        <v>43342</v>
      </c>
      <c r="B16" s="33" t="s">
        <v>50</v>
      </c>
      <c r="C16" s="1" t="s">
        <v>55</v>
      </c>
      <c r="D16" s="1">
        <v>2</v>
      </c>
      <c r="E16" s="1" t="s">
        <v>100</v>
      </c>
      <c r="F16" s="12"/>
      <c r="G16" s="12">
        <v>182</v>
      </c>
      <c r="H16" s="2">
        <f t="shared" si="0"/>
        <v>1163.4000000000001</v>
      </c>
      <c r="I16" s="2">
        <v>7</v>
      </c>
      <c r="J16" s="1"/>
      <c r="K16" s="1"/>
      <c r="L16" s="1"/>
      <c r="M16" s="2">
        <v>178</v>
      </c>
      <c r="N16" s="2"/>
      <c r="O16" s="2">
        <f t="shared" si="1"/>
        <v>185</v>
      </c>
      <c r="P16" s="45">
        <f t="shared" si="2"/>
        <v>3</v>
      </c>
    </row>
    <row r="17" spans="1:33" x14ac:dyDescent="0.25">
      <c r="A17" s="11">
        <v>43343</v>
      </c>
      <c r="B17" s="33" t="s">
        <v>50</v>
      </c>
      <c r="C17" s="1" t="s">
        <v>55</v>
      </c>
      <c r="D17" s="1">
        <v>4</v>
      </c>
      <c r="E17" s="1" t="s">
        <v>104</v>
      </c>
      <c r="F17" s="12"/>
      <c r="G17" s="12">
        <v>113</v>
      </c>
      <c r="H17" s="2">
        <f t="shared" si="0"/>
        <v>1050.4000000000001</v>
      </c>
      <c r="I17" s="2">
        <v>2</v>
      </c>
      <c r="J17" s="1"/>
      <c r="K17" s="1"/>
      <c r="L17" s="1"/>
      <c r="M17" s="2">
        <v>111</v>
      </c>
      <c r="N17" s="2"/>
      <c r="O17" s="2">
        <f t="shared" si="1"/>
        <v>113</v>
      </c>
      <c r="P17" s="45">
        <f t="shared" si="2"/>
        <v>0</v>
      </c>
    </row>
    <row r="18" spans="1:33" x14ac:dyDescent="0.25">
      <c r="A18" s="11">
        <v>43343</v>
      </c>
      <c r="B18" s="33" t="s">
        <v>54</v>
      </c>
      <c r="C18" s="1" t="s">
        <v>55</v>
      </c>
      <c r="D18" s="1">
        <v>1</v>
      </c>
      <c r="E18" s="1" t="s">
        <v>58</v>
      </c>
      <c r="F18" s="12"/>
      <c r="G18" s="12">
        <v>135</v>
      </c>
      <c r="H18" s="2">
        <f t="shared" si="0"/>
        <v>915.40000000000009</v>
      </c>
      <c r="I18" s="2">
        <v>9</v>
      </c>
      <c r="J18" s="1"/>
      <c r="K18" s="1"/>
      <c r="L18" s="1"/>
      <c r="M18" s="2">
        <v>131</v>
      </c>
      <c r="N18" s="2"/>
      <c r="O18" s="2">
        <f t="shared" si="1"/>
        <v>140</v>
      </c>
      <c r="P18" s="45">
        <f t="shared" si="2"/>
        <v>5</v>
      </c>
    </row>
    <row r="19" spans="1:33" x14ac:dyDescent="0.25">
      <c r="A19" s="11">
        <v>43344</v>
      </c>
      <c r="B19" s="33" t="s">
        <v>54</v>
      </c>
      <c r="C19" s="1" t="s">
        <v>55</v>
      </c>
      <c r="D19" s="1">
        <v>7</v>
      </c>
      <c r="E19" s="1" t="s">
        <v>66</v>
      </c>
      <c r="F19" s="12">
        <v>0</v>
      </c>
      <c r="G19" s="12">
        <v>81</v>
      </c>
      <c r="H19" s="2">
        <f t="shared" si="0"/>
        <v>834.40000000000009</v>
      </c>
      <c r="I19" s="2">
        <v>10</v>
      </c>
      <c r="J19" s="1"/>
      <c r="K19" s="1"/>
      <c r="L19" s="1"/>
      <c r="M19" s="2">
        <v>71</v>
      </c>
      <c r="N19" s="2"/>
      <c r="O19" s="2">
        <f t="shared" si="1"/>
        <v>81</v>
      </c>
      <c r="P19" s="45">
        <f t="shared" si="2"/>
        <v>0</v>
      </c>
    </row>
    <row r="20" spans="1:33" x14ac:dyDescent="0.25">
      <c r="A20" s="11">
        <v>43345</v>
      </c>
      <c r="B20" s="33" t="s">
        <v>54</v>
      </c>
      <c r="C20" s="1" t="s">
        <v>55</v>
      </c>
      <c r="D20" s="1">
        <v>9</v>
      </c>
      <c r="E20" s="1" t="s">
        <v>66</v>
      </c>
      <c r="F20" s="12"/>
      <c r="G20" s="12">
        <v>130</v>
      </c>
      <c r="H20" s="2">
        <f t="shared" si="0"/>
        <v>704.40000000000009</v>
      </c>
      <c r="I20" s="2">
        <v>15</v>
      </c>
      <c r="J20" s="1"/>
      <c r="K20" s="1"/>
      <c r="L20" s="1"/>
      <c r="M20" s="2">
        <v>115</v>
      </c>
      <c r="N20" s="2"/>
      <c r="O20" s="2">
        <f t="shared" si="1"/>
        <v>130</v>
      </c>
      <c r="P20" s="45">
        <f t="shared" si="2"/>
        <v>0</v>
      </c>
    </row>
    <row r="21" spans="1:33" x14ac:dyDescent="0.25">
      <c r="A21" s="11" t="s">
        <v>47</v>
      </c>
      <c r="B21" s="33" t="s">
        <v>47</v>
      </c>
      <c r="C21" s="1" t="s">
        <v>47</v>
      </c>
      <c r="D21" s="1" t="s">
        <v>47</v>
      </c>
      <c r="E21" s="1"/>
      <c r="F21" s="12"/>
      <c r="G21" s="12">
        <v>263</v>
      </c>
      <c r="H21" s="2">
        <f t="shared" si="0"/>
        <v>441.40000000000009</v>
      </c>
      <c r="I21" s="2">
        <v>26</v>
      </c>
      <c r="J21" s="1"/>
      <c r="K21" s="1"/>
      <c r="L21" s="1"/>
      <c r="M21" s="2">
        <v>239</v>
      </c>
      <c r="N21" s="2"/>
      <c r="O21" s="2">
        <f t="shared" si="1"/>
        <v>265</v>
      </c>
      <c r="P21" s="45">
        <f t="shared" si="2"/>
        <v>2</v>
      </c>
    </row>
    <row r="22" spans="1:33" x14ac:dyDescent="0.25">
      <c r="A22" s="11">
        <v>43317</v>
      </c>
      <c r="B22" s="33" t="s">
        <v>47</v>
      </c>
      <c r="C22" s="1" t="s">
        <v>92</v>
      </c>
      <c r="D22" s="1" t="s">
        <v>47</v>
      </c>
      <c r="E22" s="1"/>
      <c r="F22" s="12">
        <v>1560</v>
      </c>
      <c r="G22" s="12">
        <v>0</v>
      </c>
      <c r="H22" s="2">
        <f t="shared" si="0"/>
        <v>2001.4</v>
      </c>
      <c r="I22" s="2"/>
      <c r="J22" s="1"/>
      <c r="K22" s="1"/>
      <c r="L22" s="1"/>
      <c r="M22" s="2"/>
      <c r="N22" s="2"/>
      <c r="O22" s="2">
        <f t="shared" si="1"/>
        <v>0</v>
      </c>
      <c r="P22" s="45">
        <f t="shared" si="2"/>
        <v>0</v>
      </c>
    </row>
    <row r="23" spans="1:33" x14ac:dyDescent="0.25">
      <c r="A23" s="11">
        <v>43317</v>
      </c>
      <c r="B23" s="33" t="s">
        <v>50</v>
      </c>
      <c r="C23" s="1" t="s">
        <v>55</v>
      </c>
      <c r="D23" s="1" t="s">
        <v>47</v>
      </c>
      <c r="E23" s="1" t="s">
        <v>71</v>
      </c>
      <c r="F23" s="12"/>
      <c r="G23" s="12">
        <v>10</v>
      </c>
      <c r="H23" s="2">
        <f t="shared" si="0"/>
        <v>1991.4</v>
      </c>
      <c r="I23" s="2"/>
      <c r="J23" s="1"/>
      <c r="K23" s="1"/>
      <c r="L23" s="1"/>
      <c r="M23" s="2">
        <v>10</v>
      </c>
      <c r="N23" s="2"/>
      <c r="O23" s="2">
        <f t="shared" si="1"/>
        <v>10</v>
      </c>
      <c r="P23" s="45">
        <f t="shared" si="2"/>
        <v>0</v>
      </c>
    </row>
    <row r="24" spans="1:33" x14ac:dyDescent="0.25">
      <c r="A24" s="11">
        <v>43317</v>
      </c>
      <c r="B24" s="33" t="s">
        <v>54</v>
      </c>
      <c r="C24" s="1" t="s">
        <v>55</v>
      </c>
      <c r="D24" s="1">
        <v>7</v>
      </c>
      <c r="E24" s="1" t="s">
        <v>102</v>
      </c>
      <c r="F24" s="12"/>
      <c r="G24" s="12">
        <v>113</v>
      </c>
      <c r="H24" s="2">
        <f t="shared" si="0"/>
        <v>1878.4</v>
      </c>
      <c r="I24" s="2">
        <v>5</v>
      </c>
      <c r="J24" s="1"/>
      <c r="K24" s="1"/>
      <c r="L24" s="1"/>
      <c r="M24" s="2">
        <v>108</v>
      </c>
      <c r="N24" s="2"/>
      <c r="O24" s="2">
        <f t="shared" si="1"/>
        <v>113</v>
      </c>
      <c r="P24" s="45">
        <f t="shared" si="2"/>
        <v>0</v>
      </c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>
        <v>43349</v>
      </c>
      <c r="B25" s="33" t="s">
        <v>54</v>
      </c>
      <c r="C25" s="1" t="s">
        <v>55</v>
      </c>
      <c r="D25" s="1">
        <v>7</v>
      </c>
      <c r="E25" s="1" t="s">
        <v>93</v>
      </c>
      <c r="F25" s="12"/>
      <c r="G25" s="12">
        <v>106</v>
      </c>
      <c r="H25" s="2">
        <f t="shared" si="0"/>
        <v>1772.4</v>
      </c>
      <c r="I25" s="2">
        <v>7</v>
      </c>
      <c r="J25" s="1"/>
      <c r="K25" s="1"/>
      <c r="L25" s="1"/>
      <c r="M25" s="2">
        <v>99</v>
      </c>
      <c r="N25" s="2"/>
      <c r="O25" s="2">
        <f t="shared" si="1"/>
        <v>106</v>
      </c>
      <c r="P25" s="45">
        <f t="shared" si="2"/>
        <v>0</v>
      </c>
    </row>
    <row r="26" spans="1:33" x14ac:dyDescent="0.25">
      <c r="A26" s="11">
        <v>43350</v>
      </c>
      <c r="B26" s="33" t="s">
        <v>54</v>
      </c>
      <c r="C26" s="1" t="s">
        <v>55</v>
      </c>
      <c r="D26" s="1">
        <v>8</v>
      </c>
      <c r="E26" s="1" t="s">
        <v>58</v>
      </c>
      <c r="F26" s="12"/>
      <c r="G26" s="12">
        <v>108</v>
      </c>
      <c r="H26" s="2">
        <f t="shared" si="0"/>
        <v>1664.4</v>
      </c>
      <c r="I26" s="2">
        <v>2</v>
      </c>
      <c r="J26" s="1"/>
      <c r="K26" s="1"/>
      <c r="L26" s="1"/>
      <c r="M26" s="2">
        <v>101</v>
      </c>
      <c r="N26" s="2">
        <v>5</v>
      </c>
      <c r="O26" s="2">
        <f t="shared" si="1"/>
        <v>98</v>
      </c>
      <c r="P26" s="45">
        <f t="shared" si="2"/>
        <v>0</v>
      </c>
    </row>
    <row r="27" spans="1:33" x14ac:dyDescent="0.25">
      <c r="A27" s="11">
        <v>43351</v>
      </c>
      <c r="B27" s="33" t="s">
        <v>50</v>
      </c>
      <c r="C27" s="1" t="s">
        <v>55</v>
      </c>
      <c r="D27" s="1">
        <v>9</v>
      </c>
      <c r="E27" s="1" t="s">
        <v>100</v>
      </c>
      <c r="F27" s="12"/>
      <c r="G27" s="12">
        <v>27</v>
      </c>
      <c r="H27" s="2">
        <f t="shared" si="0"/>
        <v>1637.4</v>
      </c>
      <c r="I27" s="2">
        <v>8</v>
      </c>
      <c r="J27" s="1"/>
      <c r="K27" s="1"/>
      <c r="L27" s="1"/>
      <c r="M27" s="2">
        <v>19</v>
      </c>
      <c r="N27" s="2"/>
      <c r="O27" s="2">
        <f t="shared" si="1"/>
        <v>27</v>
      </c>
      <c r="P27" s="45">
        <f t="shared" si="2"/>
        <v>0</v>
      </c>
    </row>
    <row r="28" spans="1:33" x14ac:dyDescent="0.25">
      <c r="A28" s="11">
        <v>43352</v>
      </c>
      <c r="B28" s="33" t="s">
        <v>50</v>
      </c>
      <c r="C28" s="1" t="s">
        <v>55</v>
      </c>
      <c r="D28" s="1">
        <v>3</v>
      </c>
      <c r="E28" s="1" t="s">
        <v>53</v>
      </c>
      <c r="F28" s="12"/>
      <c r="G28" s="12">
        <v>48</v>
      </c>
      <c r="H28" s="2">
        <f t="shared" si="0"/>
        <v>1589.4</v>
      </c>
      <c r="I28" s="2" t="s">
        <v>47</v>
      </c>
      <c r="J28" s="1"/>
      <c r="K28" s="1"/>
      <c r="L28" s="1"/>
      <c r="M28" s="2">
        <v>48</v>
      </c>
      <c r="N28" s="2"/>
      <c r="O28" s="2">
        <v>0</v>
      </c>
      <c r="P28" s="45">
        <v>0</v>
      </c>
    </row>
    <row r="29" spans="1:33" x14ac:dyDescent="0.25">
      <c r="A29" s="11">
        <v>43352</v>
      </c>
      <c r="B29" s="33" t="s">
        <v>54</v>
      </c>
      <c r="C29" s="1" t="s">
        <v>55</v>
      </c>
      <c r="D29" s="1">
        <v>8</v>
      </c>
      <c r="E29" s="1" t="s">
        <v>59</v>
      </c>
      <c r="F29" s="12"/>
      <c r="G29" s="12">
        <v>43</v>
      </c>
      <c r="H29" s="2">
        <f t="shared" si="0"/>
        <v>1546.4</v>
      </c>
      <c r="I29" s="2">
        <v>5</v>
      </c>
      <c r="J29" s="1"/>
      <c r="K29" s="1"/>
      <c r="L29" s="1"/>
      <c r="M29" s="2">
        <v>38</v>
      </c>
      <c r="N29" s="2"/>
      <c r="O29" s="2">
        <f t="shared" si="1"/>
        <v>43</v>
      </c>
      <c r="P29" s="45">
        <f t="shared" si="2"/>
        <v>0</v>
      </c>
    </row>
    <row r="30" spans="1:33" x14ac:dyDescent="0.25">
      <c r="A30" s="11">
        <v>43353</v>
      </c>
      <c r="B30" s="33" t="s">
        <v>54</v>
      </c>
      <c r="C30" s="1" t="s">
        <v>55</v>
      </c>
      <c r="D30" s="1">
        <v>1</v>
      </c>
      <c r="E30" s="1" t="s">
        <v>66</v>
      </c>
      <c r="F30" s="12"/>
      <c r="G30" s="12">
        <v>219</v>
      </c>
      <c r="H30" s="2">
        <f t="shared" si="0"/>
        <v>1327.4</v>
      </c>
      <c r="I30" s="2">
        <v>2</v>
      </c>
      <c r="J30" s="1"/>
      <c r="K30" s="1"/>
      <c r="L30" s="1"/>
      <c r="M30" s="2">
        <v>219</v>
      </c>
      <c r="N30" s="2"/>
      <c r="O30" s="2">
        <f t="shared" si="1"/>
        <v>221</v>
      </c>
      <c r="P30" s="45">
        <f t="shared" si="2"/>
        <v>2</v>
      </c>
    </row>
    <row r="31" spans="1:33" x14ac:dyDescent="0.25">
      <c r="A31" s="11">
        <v>43354</v>
      </c>
      <c r="B31" s="33" t="s">
        <v>50</v>
      </c>
      <c r="C31" s="1" t="s">
        <v>55</v>
      </c>
      <c r="D31" s="1">
        <v>5</v>
      </c>
      <c r="E31" s="1" t="s">
        <v>71</v>
      </c>
      <c r="F31" s="12"/>
      <c r="G31" s="12">
        <v>30</v>
      </c>
      <c r="H31" s="2">
        <f t="shared" si="0"/>
        <v>1297.4000000000001</v>
      </c>
      <c r="I31" s="2"/>
      <c r="J31" s="1"/>
      <c r="K31" s="1"/>
      <c r="L31" s="1"/>
      <c r="M31" s="2">
        <v>30</v>
      </c>
      <c r="N31" s="2"/>
      <c r="O31" s="2">
        <f t="shared" si="1"/>
        <v>30</v>
      </c>
      <c r="P31" s="45">
        <f t="shared" si="2"/>
        <v>0</v>
      </c>
      <c r="AD31" s="10" t="s">
        <v>4</v>
      </c>
    </row>
    <row r="32" spans="1:33" x14ac:dyDescent="0.25">
      <c r="A32" s="11">
        <v>43355</v>
      </c>
      <c r="B32" s="33" t="s">
        <v>50</v>
      </c>
      <c r="C32" s="1" t="s">
        <v>55</v>
      </c>
      <c r="D32" s="1">
        <v>3</v>
      </c>
      <c r="E32" s="1" t="s">
        <v>127</v>
      </c>
      <c r="F32" s="12"/>
      <c r="G32" s="12">
        <v>12</v>
      </c>
      <c r="H32" s="2">
        <f t="shared" si="0"/>
        <v>1285.4000000000001</v>
      </c>
      <c r="I32" s="2">
        <v>4</v>
      </c>
      <c r="J32" s="1"/>
      <c r="K32" s="1"/>
      <c r="L32" s="1"/>
      <c r="M32" s="2">
        <v>8</v>
      </c>
      <c r="N32" s="2"/>
      <c r="O32" s="2">
        <f t="shared" si="1"/>
        <v>12</v>
      </c>
      <c r="P32" s="45">
        <f t="shared" si="2"/>
        <v>0</v>
      </c>
    </row>
    <row r="33" spans="1:16" x14ac:dyDescent="0.25">
      <c r="A33" s="11">
        <v>43356</v>
      </c>
      <c r="B33" s="33" t="s">
        <v>50</v>
      </c>
      <c r="C33" s="1" t="s">
        <v>55</v>
      </c>
      <c r="D33" s="1">
        <v>3</v>
      </c>
      <c r="E33" s="1" t="s">
        <v>119</v>
      </c>
      <c r="F33" s="12"/>
      <c r="G33" s="12">
        <v>17</v>
      </c>
      <c r="H33" s="2">
        <f t="shared" si="0"/>
        <v>1268.4000000000001</v>
      </c>
      <c r="I33" s="2"/>
      <c r="J33" s="1"/>
      <c r="K33" s="1"/>
      <c r="L33" s="1"/>
      <c r="M33" s="2">
        <v>17</v>
      </c>
      <c r="N33" s="2"/>
      <c r="O33" s="2">
        <f t="shared" si="1"/>
        <v>17</v>
      </c>
      <c r="P33" s="45">
        <f t="shared" si="2"/>
        <v>0</v>
      </c>
    </row>
    <row r="34" spans="1:16" x14ac:dyDescent="0.25">
      <c r="A34" s="11">
        <v>43356</v>
      </c>
      <c r="B34" s="33" t="s">
        <v>50</v>
      </c>
      <c r="C34" s="1" t="s">
        <v>55</v>
      </c>
      <c r="D34" s="1">
        <v>9</v>
      </c>
      <c r="E34" s="1" t="s">
        <v>102</v>
      </c>
      <c r="F34" s="12"/>
      <c r="G34" s="12">
        <v>40</v>
      </c>
      <c r="H34" s="2">
        <f t="shared" si="0"/>
        <v>1228.4000000000001</v>
      </c>
      <c r="I34" s="2"/>
      <c r="J34" s="1"/>
      <c r="K34" s="1"/>
      <c r="L34" s="1"/>
      <c r="M34" s="2">
        <v>45</v>
      </c>
      <c r="N34" s="2"/>
      <c r="O34" s="2">
        <f t="shared" si="1"/>
        <v>45</v>
      </c>
      <c r="P34" s="45">
        <f t="shared" si="2"/>
        <v>5</v>
      </c>
    </row>
    <row r="35" spans="1:16" x14ac:dyDescent="0.25">
      <c r="A35" s="11">
        <v>43357</v>
      </c>
      <c r="B35" s="33" t="s">
        <v>54</v>
      </c>
      <c r="C35" s="1" t="s">
        <v>55</v>
      </c>
      <c r="D35" s="1">
        <v>1</v>
      </c>
      <c r="E35" s="1" t="s">
        <v>66</v>
      </c>
      <c r="F35" s="12"/>
      <c r="G35" s="12">
        <v>115</v>
      </c>
      <c r="H35" s="2">
        <f t="shared" si="0"/>
        <v>1113.4000000000001</v>
      </c>
      <c r="I35" s="2">
        <v>4</v>
      </c>
      <c r="J35" s="1"/>
      <c r="K35" s="1"/>
      <c r="L35" s="1"/>
      <c r="M35" s="2">
        <v>111</v>
      </c>
      <c r="N35" s="2"/>
      <c r="O35" s="2">
        <f t="shared" si="1"/>
        <v>115</v>
      </c>
      <c r="P35" s="45">
        <f t="shared" si="2"/>
        <v>0</v>
      </c>
    </row>
    <row r="36" spans="1:16" x14ac:dyDescent="0.25">
      <c r="A36" s="11">
        <v>43358</v>
      </c>
      <c r="B36" s="33" t="s">
        <v>54</v>
      </c>
      <c r="C36" s="1" t="s">
        <v>55</v>
      </c>
      <c r="D36" s="1">
        <v>7</v>
      </c>
      <c r="E36" s="1" t="s">
        <v>59</v>
      </c>
      <c r="F36" s="12"/>
      <c r="G36" s="12">
        <v>204</v>
      </c>
      <c r="H36" s="2">
        <f t="shared" si="0"/>
        <v>909.40000000000009</v>
      </c>
      <c r="I36" s="2">
        <v>14</v>
      </c>
      <c r="J36" s="1"/>
      <c r="K36" s="1"/>
      <c r="L36" s="1"/>
      <c r="M36" s="2">
        <v>190</v>
      </c>
      <c r="N36" s="2"/>
      <c r="O36" s="2">
        <f t="shared" si="1"/>
        <v>204</v>
      </c>
      <c r="P36" s="45">
        <f t="shared" si="2"/>
        <v>0</v>
      </c>
    </row>
    <row r="37" spans="1:16" x14ac:dyDescent="0.25">
      <c r="A37" s="11">
        <v>43359</v>
      </c>
      <c r="B37" s="33" t="s">
        <v>54</v>
      </c>
      <c r="C37" s="1" t="s">
        <v>55</v>
      </c>
      <c r="D37" s="1">
        <v>7</v>
      </c>
      <c r="E37" s="1" t="s">
        <v>75</v>
      </c>
      <c r="F37" s="12"/>
      <c r="G37" s="12">
        <v>48</v>
      </c>
      <c r="H37" s="2">
        <f t="shared" si="0"/>
        <v>861.40000000000009</v>
      </c>
      <c r="I37" s="2"/>
      <c r="J37" s="1"/>
      <c r="K37" s="1"/>
      <c r="L37" s="1"/>
      <c r="M37" s="2">
        <v>48</v>
      </c>
      <c r="N37" s="2"/>
      <c r="O37" s="2">
        <f t="shared" si="1"/>
        <v>48</v>
      </c>
      <c r="P37" s="45">
        <f t="shared" si="2"/>
        <v>0</v>
      </c>
    </row>
    <row r="38" spans="1:16" s="30" customFormat="1" x14ac:dyDescent="0.25">
      <c r="A38" s="26">
        <v>43360</v>
      </c>
      <c r="B38" s="34" t="s">
        <v>54</v>
      </c>
      <c r="C38" s="27" t="s">
        <v>55</v>
      </c>
      <c r="D38" s="27">
        <v>1</v>
      </c>
      <c r="E38" s="27" t="s">
        <v>58</v>
      </c>
      <c r="F38" s="28"/>
      <c r="G38" s="28">
        <v>255</v>
      </c>
      <c r="H38" s="29">
        <f t="shared" si="0"/>
        <v>606.40000000000009</v>
      </c>
      <c r="I38" s="29">
        <v>43</v>
      </c>
      <c r="J38" s="27"/>
      <c r="K38" s="27"/>
      <c r="L38" s="27"/>
      <c r="M38" s="29">
        <v>212</v>
      </c>
      <c r="N38" s="29"/>
      <c r="O38" s="2">
        <f t="shared" si="1"/>
        <v>255</v>
      </c>
      <c r="P38" s="45">
        <f t="shared" si="2"/>
        <v>0</v>
      </c>
    </row>
    <row r="39" spans="1:16" x14ac:dyDescent="0.25">
      <c r="A39" s="11">
        <v>43361</v>
      </c>
      <c r="B39" s="33" t="s">
        <v>54</v>
      </c>
      <c r="C39" s="1" t="s">
        <v>55</v>
      </c>
      <c r="D39" s="1">
        <v>7</v>
      </c>
      <c r="E39" s="1" t="s">
        <v>83</v>
      </c>
      <c r="F39" s="12"/>
      <c r="G39" s="12">
        <v>123</v>
      </c>
      <c r="H39" s="2">
        <f t="shared" si="0"/>
        <v>483.40000000000009</v>
      </c>
      <c r="I39" s="2"/>
      <c r="J39" s="1"/>
      <c r="K39" s="1"/>
      <c r="L39" s="1"/>
      <c r="M39" s="2">
        <v>123</v>
      </c>
      <c r="N39" s="2"/>
      <c r="O39" s="2">
        <f t="shared" si="1"/>
        <v>123</v>
      </c>
      <c r="P39" s="45">
        <f t="shared" si="2"/>
        <v>0</v>
      </c>
    </row>
    <row r="40" spans="1:16" x14ac:dyDescent="0.25">
      <c r="A40" s="11">
        <v>43362</v>
      </c>
      <c r="B40" s="33"/>
      <c r="C40" s="1" t="s">
        <v>92</v>
      </c>
      <c r="D40" s="1"/>
      <c r="E40" s="1"/>
      <c r="F40" s="12">
        <v>870</v>
      </c>
      <c r="G40" s="12"/>
      <c r="H40" s="2">
        <f t="shared" si="0"/>
        <v>1353.4</v>
      </c>
      <c r="I40" s="2"/>
      <c r="J40" s="1"/>
      <c r="K40" s="1"/>
      <c r="L40" s="1"/>
      <c r="M40" s="2"/>
      <c r="N40" s="2"/>
      <c r="O40" s="2">
        <f t="shared" si="1"/>
        <v>0</v>
      </c>
      <c r="P40" s="45">
        <f t="shared" si="2"/>
        <v>0</v>
      </c>
    </row>
    <row r="41" spans="1:16" x14ac:dyDescent="0.25">
      <c r="A41" s="11">
        <v>43362</v>
      </c>
      <c r="B41" s="33" t="s">
        <v>54</v>
      </c>
      <c r="C41" s="1" t="s">
        <v>55</v>
      </c>
      <c r="D41" s="1">
        <v>1</v>
      </c>
      <c r="E41" s="1" t="s">
        <v>102</v>
      </c>
      <c r="F41" s="12"/>
      <c r="G41" s="12">
        <v>246</v>
      </c>
      <c r="H41" s="2">
        <f t="shared" si="0"/>
        <v>1107.4000000000001</v>
      </c>
      <c r="I41" s="2">
        <v>24</v>
      </c>
      <c r="J41" s="1"/>
      <c r="K41" s="1"/>
      <c r="L41" s="1"/>
      <c r="M41" s="2">
        <v>222</v>
      </c>
      <c r="N41" s="2"/>
      <c r="O41" s="2">
        <f t="shared" si="1"/>
        <v>246</v>
      </c>
      <c r="P41" s="45">
        <f t="shared" si="2"/>
        <v>0</v>
      </c>
    </row>
    <row r="42" spans="1:16" x14ac:dyDescent="0.25">
      <c r="A42" s="11">
        <v>43363</v>
      </c>
      <c r="B42" s="33" t="s">
        <v>54</v>
      </c>
      <c r="C42" s="1" t="s">
        <v>55</v>
      </c>
      <c r="D42" s="1">
        <v>3</v>
      </c>
      <c r="E42" s="1" t="s">
        <v>59</v>
      </c>
      <c r="F42" s="12"/>
      <c r="G42" s="12">
        <v>20</v>
      </c>
      <c r="H42" s="2">
        <f t="shared" si="0"/>
        <v>1087.4000000000001</v>
      </c>
      <c r="I42" s="2"/>
      <c r="J42" s="1"/>
      <c r="K42" s="1"/>
      <c r="L42" s="1"/>
      <c r="M42" s="2">
        <v>20</v>
      </c>
      <c r="N42" s="2"/>
      <c r="O42" s="2">
        <f t="shared" si="1"/>
        <v>20</v>
      </c>
      <c r="P42" s="45">
        <f t="shared" si="2"/>
        <v>0</v>
      </c>
    </row>
    <row r="43" spans="1:16" x14ac:dyDescent="0.25">
      <c r="A43" s="11">
        <v>43364</v>
      </c>
      <c r="B43" s="33" t="s">
        <v>50</v>
      </c>
      <c r="C43" s="1" t="s">
        <v>55</v>
      </c>
      <c r="D43" s="1">
        <v>5</v>
      </c>
      <c r="E43" s="1" t="s">
        <v>143</v>
      </c>
      <c r="F43" s="12"/>
      <c r="G43" s="12">
        <v>49</v>
      </c>
      <c r="H43" s="2">
        <f t="shared" si="0"/>
        <v>1038.4000000000001</v>
      </c>
      <c r="I43" s="2">
        <v>4</v>
      </c>
      <c r="J43" s="1"/>
      <c r="K43" s="1"/>
      <c r="L43" s="1"/>
      <c r="M43" s="2">
        <v>45</v>
      </c>
      <c r="N43" s="2"/>
      <c r="O43" s="2">
        <f t="shared" si="1"/>
        <v>49</v>
      </c>
      <c r="P43" s="45">
        <f t="shared" si="2"/>
        <v>0</v>
      </c>
    </row>
    <row r="44" spans="1:16" x14ac:dyDescent="0.25">
      <c r="A44" s="11">
        <v>43364</v>
      </c>
      <c r="B44" s="33" t="s">
        <v>54</v>
      </c>
      <c r="C44" s="1" t="s">
        <v>55</v>
      </c>
      <c r="D44" s="1">
        <v>3</v>
      </c>
      <c r="E44" s="1" t="s">
        <v>147</v>
      </c>
      <c r="F44" s="12"/>
      <c r="G44" s="12">
        <v>18</v>
      </c>
      <c r="H44" s="2">
        <f t="shared" si="0"/>
        <v>1020.4000000000001</v>
      </c>
      <c r="I44" s="2">
        <v>10</v>
      </c>
      <c r="J44" s="1"/>
      <c r="K44" s="1"/>
      <c r="L44" s="1"/>
      <c r="M44" s="2">
        <v>8</v>
      </c>
      <c r="N44" s="2"/>
      <c r="O44" s="2">
        <f t="shared" si="1"/>
        <v>18</v>
      </c>
      <c r="P44" s="45">
        <f t="shared" si="2"/>
        <v>0</v>
      </c>
    </row>
    <row r="45" spans="1:16" x14ac:dyDescent="0.25">
      <c r="A45" s="11">
        <v>43365</v>
      </c>
      <c r="B45" s="33" t="s">
        <v>50</v>
      </c>
      <c r="C45" s="1" t="s">
        <v>55</v>
      </c>
      <c r="D45" s="1">
        <v>4</v>
      </c>
      <c r="E45" s="1" t="s">
        <v>70</v>
      </c>
      <c r="F45" s="12"/>
      <c r="G45" s="12">
        <v>19</v>
      </c>
      <c r="H45" s="2">
        <f t="shared" si="0"/>
        <v>1001.4000000000001</v>
      </c>
      <c r="I45" s="2"/>
      <c r="J45" s="1"/>
      <c r="K45" s="1"/>
      <c r="L45" s="1"/>
      <c r="M45" s="2">
        <v>19</v>
      </c>
      <c r="N45" s="2"/>
      <c r="O45" s="2">
        <f t="shared" si="1"/>
        <v>19</v>
      </c>
      <c r="P45" s="45">
        <f t="shared" si="2"/>
        <v>0</v>
      </c>
    </row>
    <row r="46" spans="1:16" x14ac:dyDescent="0.25">
      <c r="A46" s="11">
        <v>43365</v>
      </c>
      <c r="B46" s="33" t="s">
        <v>54</v>
      </c>
      <c r="C46" s="1" t="s">
        <v>55</v>
      </c>
      <c r="D46" s="1">
        <v>2</v>
      </c>
      <c r="E46" s="1" t="s">
        <v>93</v>
      </c>
      <c r="F46" s="12"/>
      <c r="G46" s="12">
        <v>71</v>
      </c>
      <c r="H46" s="2">
        <f t="shared" si="0"/>
        <v>930.40000000000009</v>
      </c>
      <c r="I46" s="2">
        <v>12</v>
      </c>
      <c r="J46" s="1"/>
      <c r="K46" s="1"/>
      <c r="L46" s="1"/>
      <c r="M46" s="2">
        <v>59</v>
      </c>
      <c r="N46" s="2"/>
      <c r="O46" s="2">
        <f t="shared" si="1"/>
        <v>71</v>
      </c>
      <c r="P46" s="45">
        <f t="shared" si="2"/>
        <v>0</v>
      </c>
    </row>
    <row r="47" spans="1:16" x14ac:dyDescent="0.25">
      <c r="A47" s="11">
        <v>43366</v>
      </c>
      <c r="B47" s="33" t="s">
        <v>54</v>
      </c>
      <c r="C47" s="1" t="s">
        <v>55</v>
      </c>
      <c r="D47" s="1">
        <v>2</v>
      </c>
      <c r="E47" s="1" t="s">
        <v>58</v>
      </c>
      <c r="F47" s="12"/>
      <c r="G47" s="12">
        <v>88</v>
      </c>
      <c r="H47" s="2">
        <f t="shared" si="0"/>
        <v>842.40000000000009</v>
      </c>
      <c r="I47" s="2">
        <v>24</v>
      </c>
      <c r="J47" s="1"/>
      <c r="K47" s="1"/>
      <c r="L47" s="1"/>
      <c r="M47" s="2">
        <v>64</v>
      </c>
      <c r="N47" s="2"/>
      <c r="O47" s="2">
        <f t="shared" si="1"/>
        <v>88</v>
      </c>
      <c r="P47" s="45">
        <f t="shared" si="2"/>
        <v>0</v>
      </c>
    </row>
    <row r="48" spans="1:16" x14ac:dyDescent="0.25">
      <c r="A48" s="11">
        <v>43368</v>
      </c>
      <c r="B48" s="33" t="s">
        <v>50</v>
      </c>
      <c r="C48" s="1" t="s">
        <v>55</v>
      </c>
      <c r="D48" s="1">
        <v>1</v>
      </c>
      <c r="E48" s="1" t="s">
        <v>51</v>
      </c>
      <c r="F48" s="12"/>
      <c r="G48" s="12">
        <v>145</v>
      </c>
      <c r="H48" s="2">
        <f t="shared" si="0"/>
        <v>697.40000000000009</v>
      </c>
      <c r="I48" s="2">
        <v>5</v>
      </c>
      <c r="J48" s="1"/>
      <c r="K48" s="1"/>
      <c r="L48" s="1"/>
      <c r="M48" s="2">
        <v>137</v>
      </c>
      <c r="N48" s="2">
        <v>3</v>
      </c>
      <c r="O48" s="2">
        <f t="shared" si="1"/>
        <v>139</v>
      </c>
      <c r="P48" s="45">
        <f t="shared" si="2"/>
        <v>0</v>
      </c>
    </row>
    <row r="49" spans="1:16" x14ac:dyDescent="0.25">
      <c r="A49" s="11">
        <v>43369</v>
      </c>
      <c r="B49" s="33" t="s">
        <v>50</v>
      </c>
      <c r="C49" s="1" t="s">
        <v>55</v>
      </c>
      <c r="D49" s="1" t="s">
        <v>47</v>
      </c>
      <c r="E49" s="1" t="s">
        <v>143</v>
      </c>
      <c r="F49" s="12"/>
      <c r="G49" s="12">
        <v>180</v>
      </c>
      <c r="H49" s="2">
        <f t="shared" si="0"/>
        <v>517.40000000000009</v>
      </c>
      <c r="I49" s="2">
        <v>17</v>
      </c>
      <c r="J49" s="1"/>
      <c r="K49" s="1"/>
      <c r="L49" s="1"/>
      <c r="M49" s="2">
        <v>153</v>
      </c>
      <c r="N49" s="2">
        <v>10</v>
      </c>
      <c r="O49" s="2">
        <f t="shared" si="1"/>
        <v>160</v>
      </c>
      <c r="P49" s="45">
        <f t="shared" si="2"/>
        <v>0</v>
      </c>
    </row>
    <row r="50" spans="1:16" x14ac:dyDescent="0.25">
      <c r="A50" s="11">
        <v>43369</v>
      </c>
      <c r="B50" s="33" t="s">
        <v>54</v>
      </c>
      <c r="C50" s="1" t="s">
        <v>55</v>
      </c>
      <c r="D50" s="1">
        <v>3</v>
      </c>
      <c r="E50" s="1" t="s">
        <v>93</v>
      </c>
      <c r="F50" s="12"/>
      <c r="G50" s="12">
        <v>66</v>
      </c>
      <c r="H50" s="2">
        <f t="shared" si="0"/>
        <v>451.40000000000009</v>
      </c>
      <c r="I50" s="2">
        <v>14</v>
      </c>
      <c r="J50" s="1"/>
      <c r="K50" s="1"/>
      <c r="L50" s="1"/>
      <c r="M50" s="2">
        <v>52</v>
      </c>
      <c r="N50" s="2"/>
      <c r="O50" s="2">
        <f t="shared" si="1"/>
        <v>66</v>
      </c>
      <c r="P50" s="45">
        <f t="shared" si="2"/>
        <v>0</v>
      </c>
    </row>
    <row r="51" spans="1:16" x14ac:dyDescent="0.25">
      <c r="A51" s="11">
        <v>43370</v>
      </c>
      <c r="B51" s="33" t="s">
        <v>54</v>
      </c>
      <c r="C51" s="1" t="s">
        <v>55</v>
      </c>
      <c r="D51" s="1">
        <v>3</v>
      </c>
      <c r="E51" s="1" t="s">
        <v>93</v>
      </c>
      <c r="F51" s="12"/>
      <c r="G51" s="12">
        <v>35</v>
      </c>
      <c r="H51" s="2">
        <f t="shared" si="0"/>
        <v>416.40000000000009</v>
      </c>
      <c r="I51" s="2">
        <v>10</v>
      </c>
      <c r="J51" s="1"/>
      <c r="K51" s="1"/>
      <c r="L51" s="1"/>
      <c r="M51" s="2">
        <v>25</v>
      </c>
      <c r="N51" s="2"/>
      <c r="O51" s="2">
        <f t="shared" si="1"/>
        <v>35</v>
      </c>
      <c r="P51" s="45">
        <f t="shared" si="2"/>
        <v>0</v>
      </c>
    </row>
    <row r="52" spans="1:16" x14ac:dyDescent="0.25">
      <c r="A52" s="11">
        <v>43371</v>
      </c>
      <c r="B52" s="33" t="s">
        <v>50</v>
      </c>
      <c r="C52" s="1" t="s">
        <v>55</v>
      </c>
      <c r="D52" s="1">
        <v>4</v>
      </c>
      <c r="E52" s="1" t="s">
        <v>64</v>
      </c>
      <c r="F52" s="12"/>
      <c r="G52" s="12">
        <v>46</v>
      </c>
      <c r="H52" s="2">
        <f t="shared" si="0"/>
        <v>370.40000000000009</v>
      </c>
      <c r="I52" s="2">
        <v>10</v>
      </c>
      <c r="J52" s="1"/>
      <c r="K52" s="1"/>
      <c r="L52" s="1"/>
      <c r="M52" s="2">
        <v>26</v>
      </c>
      <c r="N52" s="2">
        <v>10</v>
      </c>
      <c r="O52" s="2">
        <f t="shared" si="1"/>
        <v>26</v>
      </c>
      <c r="P52" s="45">
        <f t="shared" si="2"/>
        <v>0</v>
      </c>
    </row>
    <row r="53" spans="1:16" x14ac:dyDescent="0.25">
      <c r="A53" s="11">
        <v>43371</v>
      </c>
      <c r="B53" s="33" t="s">
        <v>54</v>
      </c>
      <c r="C53" s="1" t="s">
        <v>55</v>
      </c>
      <c r="D53" s="1">
        <v>2</v>
      </c>
      <c r="E53" s="1" t="s">
        <v>160</v>
      </c>
      <c r="F53" s="12"/>
      <c r="G53" s="12">
        <v>100</v>
      </c>
      <c r="H53" s="2">
        <f t="shared" si="0"/>
        <v>270.40000000000009</v>
      </c>
      <c r="I53" s="2">
        <v>8</v>
      </c>
      <c r="J53" s="1"/>
      <c r="K53" s="1"/>
      <c r="L53" s="1"/>
      <c r="M53" s="2">
        <v>92.32</v>
      </c>
      <c r="N53" s="2"/>
      <c r="O53" s="2">
        <f t="shared" si="1"/>
        <v>100.32</v>
      </c>
      <c r="P53" s="45">
        <f t="shared" si="2"/>
        <v>0.31999999999999318</v>
      </c>
    </row>
    <row r="54" spans="1:16" x14ac:dyDescent="0.25">
      <c r="A54" s="11">
        <v>43372</v>
      </c>
      <c r="B54" s="33" t="s">
        <v>50</v>
      </c>
      <c r="C54" s="1" t="s">
        <v>55</v>
      </c>
      <c r="D54" s="1">
        <v>3</v>
      </c>
      <c r="E54" s="1" t="s">
        <v>64</v>
      </c>
      <c r="F54" s="12"/>
      <c r="G54" s="12">
        <v>19</v>
      </c>
      <c r="H54" s="2">
        <f t="shared" si="0"/>
        <v>251.40000000000009</v>
      </c>
      <c r="I54" s="2">
        <v>5</v>
      </c>
      <c r="J54" s="1"/>
      <c r="K54" s="1"/>
      <c r="L54" s="1"/>
      <c r="M54" s="2">
        <v>14</v>
      </c>
      <c r="N54" s="2"/>
      <c r="O54" s="2">
        <f t="shared" si="1"/>
        <v>19</v>
      </c>
      <c r="P54" s="45">
        <f t="shared" si="2"/>
        <v>0</v>
      </c>
    </row>
    <row r="55" spans="1:16" s="30" customFormat="1" x14ac:dyDescent="0.25">
      <c r="A55" s="26">
        <v>43372</v>
      </c>
      <c r="B55" s="34" t="s">
        <v>54</v>
      </c>
      <c r="C55" s="27" t="s">
        <v>55</v>
      </c>
      <c r="D55" s="27">
        <v>3</v>
      </c>
      <c r="E55" s="27" t="s">
        <v>59</v>
      </c>
      <c r="F55" s="28"/>
      <c r="G55" s="28">
        <v>20</v>
      </c>
      <c r="H55" s="29">
        <f t="shared" si="0"/>
        <v>231.40000000000009</v>
      </c>
      <c r="I55" s="29">
        <v>12</v>
      </c>
      <c r="J55" s="27"/>
      <c r="K55" s="27"/>
      <c r="L55" s="27"/>
      <c r="M55" s="29">
        <v>8</v>
      </c>
      <c r="N55" s="29"/>
      <c r="O55" s="2">
        <f t="shared" si="1"/>
        <v>20</v>
      </c>
      <c r="P55" s="45">
        <f t="shared" si="2"/>
        <v>0</v>
      </c>
    </row>
    <row r="56" spans="1:16" x14ac:dyDescent="0.25">
      <c r="A56" s="11">
        <v>43373</v>
      </c>
      <c r="B56" s="33" t="s">
        <v>50</v>
      </c>
      <c r="C56" s="1" t="s">
        <v>55</v>
      </c>
      <c r="D56" s="1">
        <v>2</v>
      </c>
      <c r="E56" s="1" t="s">
        <v>70</v>
      </c>
      <c r="F56" s="12"/>
      <c r="G56" s="12">
        <v>173</v>
      </c>
      <c r="H56" s="2">
        <f t="shared" si="0"/>
        <v>58.400000000000091</v>
      </c>
      <c r="I56" s="2">
        <v>23</v>
      </c>
      <c r="J56" s="1"/>
      <c r="K56" s="1"/>
      <c r="L56" s="1"/>
      <c r="M56" s="2">
        <v>150</v>
      </c>
      <c r="N56" s="2"/>
      <c r="O56" s="2">
        <f t="shared" si="1"/>
        <v>173</v>
      </c>
      <c r="P56" s="45">
        <f t="shared" si="2"/>
        <v>0</v>
      </c>
    </row>
    <row r="57" spans="1:16" x14ac:dyDescent="0.25">
      <c r="A57" s="11"/>
      <c r="B57" s="33"/>
      <c r="C57" s="1"/>
      <c r="D57" s="1"/>
      <c r="E57" s="1"/>
      <c r="F57" s="12"/>
      <c r="G57" s="12"/>
      <c r="H57" s="2">
        <f t="shared" si="0"/>
        <v>58.400000000000091</v>
      </c>
      <c r="I57" s="2"/>
      <c r="J57" s="1"/>
      <c r="K57" s="1"/>
      <c r="L57" s="1"/>
      <c r="M57" s="2"/>
      <c r="N57" s="2"/>
      <c r="O57" s="2">
        <f t="shared" si="1"/>
        <v>0</v>
      </c>
      <c r="P57" s="45">
        <f t="shared" si="2"/>
        <v>0</v>
      </c>
    </row>
    <row r="58" spans="1:16" x14ac:dyDescent="0.25">
      <c r="A58" s="11"/>
      <c r="B58" s="33"/>
      <c r="C58" s="1"/>
      <c r="D58" s="1"/>
      <c r="E58" s="1"/>
      <c r="F58" s="12"/>
      <c r="G58" s="12"/>
      <c r="H58" s="2">
        <f t="shared" si="0"/>
        <v>58.400000000000091</v>
      </c>
      <c r="I58" s="2"/>
      <c r="J58" s="1"/>
      <c r="K58" s="1"/>
      <c r="L58" s="1"/>
      <c r="M58" s="2"/>
      <c r="N58" s="2"/>
      <c r="O58" s="2">
        <f t="shared" si="1"/>
        <v>0</v>
      </c>
      <c r="P58" s="45">
        <f t="shared" si="2"/>
        <v>0</v>
      </c>
    </row>
    <row r="59" spans="1:16" x14ac:dyDescent="0.25">
      <c r="A59" s="11"/>
      <c r="B59" s="33"/>
      <c r="C59" s="1"/>
      <c r="D59" s="1"/>
      <c r="E59" s="1"/>
      <c r="F59" s="12"/>
      <c r="G59" s="12"/>
      <c r="H59" s="2">
        <f t="shared" si="0"/>
        <v>58.400000000000091</v>
      </c>
      <c r="I59" s="2"/>
      <c r="J59" s="1"/>
      <c r="K59" s="1"/>
      <c r="L59" s="1"/>
      <c r="M59" s="2"/>
      <c r="N59" s="2"/>
      <c r="O59" s="2">
        <f t="shared" si="1"/>
        <v>0</v>
      </c>
      <c r="P59" s="45">
        <f t="shared" si="2"/>
        <v>0</v>
      </c>
    </row>
    <row r="60" spans="1:16" x14ac:dyDescent="0.25">
      <c r="A60" s="11"/>
      <c r="B60" s="33"/>
      <c r="C60" s="1"/>
      <c r="D60" s="1"/>
      <c r="E60" s="1"/>
      <c r="F60" s="12"/>
      <c r="G60" s="12"/>
      <c r="H60" s="2">
        <f t="shared" si="0"/>
        <v>58.400000000000091</v>
      </c>
      <c r="I60" s="2"/>
      <c r="J60" s="1"/>
      <c r="K60" s="1"/>
      <c r="L60" s="1"/>
      <c r="M60" s="2"/>
      <c r="N60" s="2"/>
      <c r="O60" s="2">
        <f t="shared" si="1"/>
        <v>0</v>
      </c>
      <c r="P60" s="45">
        <f t="shared" si="2"/>
        <v>0</v>
      </c>
    </row>
    <row r="61" spans="1:16" x14ac:dyDescent="0.25">
      <c r="A61" s="11"/>
      <c r="B61" s="33"/>
      <c r="C61" s="1"/>
      <c r="D61" s="1"/>
      <c r="E61" s="1"/>
      <c r="F61" s="12"/>
      <c r="G61" s="12"/>
      <c r="H61" s="2">
        <f t="shared" si="0"/>
        <v>58.400000000000091</v>
      </c>
      <c r="I61" s="2"/>
      <c r="J61" s="1"/>
      <c r="K61" s="1"/>
      <c r="L61" s="1"/>
      <c r="M61" s="2"/>
      <c r="N61" s="2"/>
      <c r="O61" s="2">
        <f t="shared" si="1"/>
        <v>0</v>
      </c>
      <c r="P61" s="45">
        <f t="shared" si="2"/>
        <v>0</v>
      </c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>
        <f t="shared" si="0"/>
        <v>58.400000000000091</v>
      </c>
      <c r="I62" s="29"/>
      <c r="J62" s="27"/>
      <c r="K62" s="27"/>
      <c r="L62" s="27"/>
      <c r="M62" s="29"/>
      <c r="N62" s="29"/>
      <c r="O62" s="2">
        <f t="shared" si="1"/>
        <v>0</v>
      </c>
      <c r="P62" s="45">
        <f t="shared" si="2"/>
        <v>0</v>
      </c>
    </row>
    <row r="63" spans="1:16" x14ac:dyDescent="0.25">
      <c r="A63" s="11"/>
      <c r="B63" s="33"/>
      <c r="C63" s="1"/>
      <c r="D63" s="1"/>
      <c r="E63" s="1"/>
      <c r="F63" s="12"/>
      <c r="G63" s="12"/>
      <c r="H63" s="2">
        <f t="shared" si="0"/>
        <v>58.400000000000091</v>
      </c>
      <c r="I63" s="2"/>
      <c r="J63" s="1"/>
      <c r="K63" s="1"/>
      <c r="L63" s="1"/>
      <c r="M63" s="2"/>
      <c r="N63" s="2"/>
      <c r="O63" s="2">
        <f t="shared" si="1"/>
        <v>0</v>
      </c>
      <c r="P63" s="45">
        <f t="shared" si="2"/>
        <v>0</v>
      </c>
    </row>
    <row r="64" spans="1:16" x14ac:dyDescent="0.25">
      <c r="A64" s="11"/>
      <c r="B64" s="33"/>
      <c r="C64" s="1"/>
      <c r="D64" s="1"/>
      <c r="E64" s="1"/>
      <c r="F64" s="12"/>
      <c r="G64" s="12"/>
      <c r="H64" s="2">
        <f t="shared" si="0"/>
        <v>58.400000000000091</v>
      </c>
      <c r="I64" s="2"/>
      <c r="J64" s="1"/>
      <c r="K64" s="1"/>
      <c r="L64" s="1"/>
      <c r="M64" s="2"/>
      <c r="N64" s="2"/>
      <c r="O64" s="2">
        <f t="shared" si="1"/>
        <v>0</v>
      </c>
      <c r="P64" s="45">
        <f t="shared" si="2"/>
        <v>0</v>
      </c>
    </row>
    <row r="65" spans="1:16" x14ac:dyDescent="0.25">
      <c r="A65" s="11"/>
      <c r="B65" s="33"/>
      <c r="C65" s="1"/>
      <c r="D65" s="1"/>
      <c r="E65" s="1"/>
      <c r="F65" s="12"/>
      <c r="G65" s="12"/>
      <c r="H65" s="2">
        <f t="shared" si="0"/>
        <v>58.400000000000091</v>
      </c>
      <c r="I65" s="2"/>
      <c r="J65" s="1"/>
      <c r="K65" s="1"/>
      <c r="L65" s="1"/>
      <c r="M65" s="2"/>
      <c r="N65" s="2"/>
      <c r="O65" s="2">
        <f t="shared" si="1"/>
        <v>0</v>
      </c>
      <c r="P65" s="45">
        <f t="shared" si="2"/>
        <v>0</v>
      </c>
    </row>
    <row r="66" spans="1:16" x14ac:dyDescent="0.25">
      <c r="A66" s="11"/>
      <c r="B66" s="33"/>
      <c r="C66" s="1"/>
      <c r="D66" s="1"/>
      <c r="E66" s="1"/>
      <c r="F66" s="12"/>
      <c r="G66" s="12"/>
      <c r="H66" s="2">
        <f t="shared" si="0"/>
        <v>58.400000000000091</v>
      </c>
      <c r="I66" s="2"/>
      <c r="J66" s="1"/>
      <c r="K66" s="1"/>
      <c r="L66" s="1"/>
      <c r="M66" s="2"/>
      <c r="N66" s="2"/>
      <c r="O66" s="2">
        <f t="shared" si="1"/>
        <v>0</v>
      </c>
      <c r="P66" s="45">
        <f t="shared" si="2"/>
        <v>0</v>
      </c>
    </row>
    <row r="67" spans="1:16" x14ac:dyDescent="0.25">
      <c r="A67" s="11"/>
      <c r="B67" s="33"/>
      <c r="C67" s="1"/>
      <c r="D67" s="1"/>
      <c r="E67" s="1"/>
      <c r="F67" s="12"/>
      <c r="G67" s="12"/>
      <c r="H67" s="2">
        <f t="shared" si="0"/>
        <v>58.400000000000091</v>
      </c>
      <c r="I67" s="2"/>
      <c r="J67" s="1"/>
      <c r="K67" s="1"/>
      <c r="L67" s="1"/>
      <c r="M67" s="2"/>
      <c r="N67" s="2"/>
      <c r="O67" s="2">
        <f t="shared" si="1"/>
        <v>0</v>
      </c>
      <c r="P67" s="45">
        <f t="shared" si="2"/>
        <v>0</v>
      </c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>
        <f t="shared" si="0"/>
        <v>58.400000000000091</v>
      </c>
      <c r="I68" s="76"/>
      <c r="J68" s="74"/>
      <c r="K68" s="74"/>
      <c r="L68" s="74"/>
      <c r="M68" s="76"/>
      <c r="N68" s="76"/>
      <c r="O68" s="76">
        <f t="shared" si="1"/>
        <v>0</v>
      </c>
      <c r="P68" s="77">
        <f t="shared" si="2"/>
        <v>0</v>
      </c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>
        <f t="shared" si="0"/>
        <v>58.400000000000091</v>
      </c>
      <c r="I69" s="76"/>
      <c r="J69" s="74"/>
      <c r="K69" s="74"/>
      <c r="L69" s="74"/>
      <c r="M69" s="76"/>
      <c r="N69" s="76"/>
      <c r="O69" s="76">
        <f t="shared" si="1"/>
        <v>0</v>
      </c>
      <c r="P69" s="77">
        <f t="shared" si="2"/>
        <v>0</v>
      </c>
    </row>
    <row r="70" spans="1:16" x14ac:dyDescent="0.25">
      <c r="A70" s="11"/>
      <c r="B70" s="33"/>
      <c r="C70" s="1"/>
      <c r="D70" s="1"/>
      <c r="E70" s="1"/>
      <c r="F70" s="12"/>
      <c r="G70" s="12"/>
      <c r="H70" s="2">
        <f t="shared" si="0"/>
        <v>58.400000000000091</v>
      </c>
      <c r="I70" s="2"/>
      <c r="J70" s="1"/>
      <c r="K70" s="1"/>
      <c r="L70" s="1"/>
      <c r="M70" s="2"/>
      <c r="N70" s="2"/>
      <c r="O70" s="2">
        <f t="shared" si="1"/>
        <v>0</v>
      </c>
      <c r="P70" s="45">
        <f t="shared" si="2"/>
        <v>0</v>
      </c>
    </row>
    <row r="71" spans="1:16" x14ac:dyDescent="0.25">
      <c r="A71" s="11"/>
      <c r="B71" s="33"/>
      <c r="C71" s="1"/>
      <c r="D71" s="1"/>
      <c r="E71" s="1"/>
      <c r="F71" s="12"/>
      <c r="G71" s="12"/>
      <c r="H71" s="2">
        <f t="shared" ref="H71:H80" si="3">H70+F71-G71</f>
        <v>58.400000000000091</v>
      </c>
      <c r="I71" s="2"/>
      <c r="J71" s="1"/>
      <c r="K71" s="1"/>
      <c r="L71" s="1"/>
      <c r="M71" s="2"/>
      <c r="N71" s="2"/>
      <c r="O71" s="2">
        <f t="shared" si="1"/>
        <v>0</v>
      </c>
      <c r="P71" s="45">
        <f t="shared" si="2"/>
        <v>0</v>
      </c>
    </row>
    <row r="72" spans="1:16" x14ac:dyDescent="0.25">
      <c r="A72" s="11"/>
      <c r="B72" s="33"/>
      <c r="C72" s="1"/>
      <c r="D72" s="1"/>
      <c r="E72" s="1"/>
      <c r="F72" s="12"/>
      <c r="G72" s="12"/>
      <c r="H72" s="2">
        <f t="shared" si="3"/>
        <v>58.400000000000091</v>
      </c>
      <c r="I72" s="2"/>
      <c r="J72" s="1"/>
      <c r="K72" s="1"/>
      <c r="L72" s="1"/>
      <c r="M72" s="2"/>
      <c r="N72" s="2"/>
      <c r="O72" s="2">
        <f t="shared" si="1"/>
        <v>0</v>
      </c>
      <c r="P72" s="45">
        <f t="shared" si="2"/>
        <v>0</v>
      </c>
    </row>
    <row r="73" spans="1:16" x14ac:dyDescent="0.25">
      <c r="A73" s="11"/>
      <c r="B73" s="33"/>
      <c r="C73" s="1"/>
      <c r="D73" s="1"/>
      <c r="E73" s="1"/>
      <c r="F73" s="12"/>
      <c r="G73" s="12"/>
      <c r="H73" s="2">
        <f t="shared" si="3"/>
        <v>58.400000000000091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45">
        <f t="shared" ref="P73:P80" si="5">I73+M73+N73-G73</f>
        <v>0</v>
      </c>
    </row>
    <row r="74" spans="1:16" x14ac:dyDescent="0.25">
      <c r="A74" s="11"/>
      <c r="B74" s="33"/>
      <c r="C74" s="1"/>
      <c r="D74" s="1"/>
      <c r="E74" s="1"/>
      <c r="F74" s="12"/>
      <c r="G74" s="12"/>
      <c r="H74" s="2">
        <f t="shared" si="3"/>
        <v>58.400000000000091</v>
      </c>
      <c r="I74" s="2"/>
      <c r="J74" s="1"/>
      <c r="K74" s="1"/>
      <c r="L74" s="1"/>
      <c r="M74" s="2"/>
      <c r="N74" s="2"/>
      <c r="O74" s="2">
        <f t="shared" si="4"/>
        <v>0</v>
      </c>
      <c r="P74" s="45">
        <f t="shared" si="5"/>
        <v>0</v>
      </c>
    </row>
    <row r="75" spans="1:16" x14ac:dyDescent="0.25">
      <c r="A75" s="11"/>
      <c r="B75" s="33"/>
      <c r="C75" s="1"/>
      <c r="D75" s="1"/>
      <c r="E75" s="1"/>
      <c r="F75" s="12"/>
      <c r="G75" s="12"/>
      <c r="H75" s="2">
        <f t="shared" si="3"/>
        <v>58.400000000000091</v>
      </c>
      <c r="I75" s="2"/>
      <c r="J75" s="1"/>
      <c r="K75" s="1"/>
      <c r="L75" s="1"/>
      <c r="M75" s="2"/>
      <c r="N75" s="2"/>
      <c r="O75" s="2">
        <f t="shared" si="4"/>
        <v>0</v>
      </c>
      <c r="P75" s="45">
        <f t="shared" si="5"/>
        <v>0</v>
      </c>
    </row>
    <row r="76" spans="1:16" x14ac:dyDescent="0.25">
      <c r="A76" s="11"/>
      <c r="B76" s="33"/>
      <c r="C76" s="1"/>
      <c r="D76" s="1"/>
      <c r="E76" s="1"/>
      <c r="F76" s="12"/>
      <c r="G76" s="12"/>
      <c r="H76" s="2">
        <f t="shared" si="3"/>
        <v>58.400000000000091</v>
      </c>
      <c r="I76" s="2"/>
      <c r="J76" s="1"/>
      <c r="K76" s="1"/>
      <c r="L76" s="1"/>
      <c r="M76" s="2"/>
      <c r="N76" s="2">
        <f>I76-G76</f>
        <v>0</v>
      </c>
      <c r="O76" s="2">
        <f t="shared" si="4"/>
        <v>0</v>
      </c>
      <c r="P76" s="45">
        <f t="shared" si="5"/>
        <v>0</v>
      </c>
    </row>
    <row r="77" spans="1:16" x14ac:dyDescent="0.25">
      <c r="A77" s="11"/>
      <c r="B77" s="33"/>
      <c r="C77" s="1"/>
      <c r="D77" s="1"/>
      <c r="E77" s="1"/>
      <c r="F77" s="12"/>
      <c r="G77" s="12"/>
      <c r="H77" s="2">
        <f t="shared" si="3"/>
        <v>58.400000000000091</v>
      </c>
      <c r="I77" s="2"/>
      <c r="J77" s="1"/>
      <c r="K77" s="1"/>
      <c r="L77" s="1"/>
      <c r="M77" s="2">
        <f>I77</f>
        <v>0</v>
      </c>
      <c r="N77" s="2">
        <f>I77-G77</f>
        <v>0</v>
      </c>
      <c r="O77" s="2">
        <f t="shared" si="4"/>
        <v>0</v>
      </c>
      <c r="P77" s="45">
        <f t="shared" si="5"/>
        <v>0</v>
      </c>
    </row>
    <row r="78" spans="1:16" x14ac:dyDescent="0.25">
      <c r="A78" s="11"/>
      <c r="B78" s="33"/>
      <c r="C78" s="1"/>
      <c r="D78" s="1"/>
      <c r="E78" s="1"/>
      <c r="F78" s="12"/>
      <c r="G78" s="12"/>
      <c r="H78" s="2">
        <f t="shared" si="3"/>
        <v>58.400000000000091</v>
      </c>
      <c r="I78" s="2"/>
      <c r="J78" s="1"/>
      <c r="K78" s="1"/>
      <c r="L78" s="1"/>
      <c r="M78" s="2">
        <f>I78</f>
        <v>0</v>
      </c>
      <c r="N78" s="2">
        <f>I78-G78</f>
        <v>0</v>
      </c>
      <c r="O78" s="2">
        <f t="shared" si="4"/>
        <v>0</v>
      </c>
      <c r="P78" s="45">
        <f t="shared" si="5"/>
        <v>0</v>
      </c>
    </row>
    <row r="79" spans="1:16" x14ac:dyDescent="0.25">
      <c r="A79" s="11"/>
      <c r="B79" s="33"/>
      <c r="C79" s="1"/>
      <c r="D79" s="1"/>
      <c r="E79" s="1"/>
      <c r="F79" s="12"/>
      <c r="G79" s="12"/>
      <c r="H79" s="2">
        <f t="shared" si="3"/>
        <v>58.400000000000091</v>
      </c>
      <c r="I79" s="2"/>
      <c r="J79" s="1"/>
      <c r="K79" s="1"/>
      <c r="L79" s="1"/>
      <c r="M79" s="2">
        <f>I79</f>
        <v>0</v>
      </c>
      <c r="N79" s="2">
        <f>I79-G79</f>
        <v>0</v>
      </c>
      <c r="O79" s="2">
        <f t="shared" si="4"/>
        <v>0</v>
      </c>
      <c r="P79" s="45">
        <f t="shared" si="5"/>
        <v>0</v>
      </c>
    </row>
    <row r="80" spans="1:16" x14ac:dyDescent="0.25">
      <c r="A80" s="11"/>
      <c r="B80" s="33"/>
      <c r="C80" s="1"/>
      <c r="D80" s="1"/>
      <c r="E80" s="1"/>
      <c r="F80" s="12"/>
      <c r="G80" s="12"/>
      <c r="H80" s="2">
        <f t="shared" si="3"/>
        <v>58.400000000000091</v>
      </c>
      <c r="I80" s="2"/>
      <c r="J80" s="1"/>
      <c r="K80" s="1"/>
      <c r="L80" s="1"/>
      <c r="M80" s="2">
        <f>I80</f>
        <v>0</v>
      </c>
      <c r="N80" s="2">
        <f>I80-G80</f>
        <v>0</v>
      </c>
      <c r="O80" s="2">
        <f t="shared" si="4"/>
        <v>0</v>
      </c>
      <c r="P80" s="45">
        <f t="shared" si="5"/>
        <v>0</v>
      </c>
    </row>
  </sheetData>
  <autoFilter ref="A4:M80"/>
  <dataValidations count="4">
    <dataValidation type="list" allowBlank="1" showInputMessage="1" showErrorMessage="1" sqref="E5:E80">
      <formula1>PERSONAL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J5:J8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A1:AG80"/>
  <sheetViews>
    <sheetView topLeftCell="A37" workbookViewId="0">
      <selection activeCell="P47" sqref="P47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4.2851562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4242099312</v>
      </c>
      <c r="I1" s="18"/>
    </row>
    <row r="2" spans="1:33" s="5" customFormat="1" x14ac:dyDescent="0.25">
      <c r="A2" s="4" t="s">
        <v>3</v>
      </c>
      <c r="B2" s="31">
        <v>1222.07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1222.07</v>
      </c>
      <c r="C3" s="6"/>
      <c r="D3" s="6"/>
      <c r="E3" s="6"/>
      <c r="F3" s="3">
        <f>SUM(F5:F80)</f>
        <v>3740</v>
      </c>
      <c r="G3" s="3">
        <f>SUM(G5:G80)</f>
        <v>4938</v>
      </c>
      <c r="H3" s="3">
        <f>B2+F3-G3</f>
        <v>24.069999999999709</v>
      </c>
      <c r="I3" s="19">
        <f>SUM(P5:P80)</f>
        <v>46</v>
      </c>
      <c r="J3" s="45">
        <f>SUM(I5:I80)</f>
        <v>431</v>
      </c>
      <c r="K3" s="45">
        <f>SUM(M5:M80)</f>
        <v>4553</v>
      </c>
      <c r="L3" s="45">
        <f>SUM(N5:N80)</f>
        <v>0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38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>
        <v>43332</v>
      </c>
      <c r="B5" s="33" t="s">
        <v>50</v>
      </c>
      <c r="C5" s="1" t="s">
        <v>55</v>
      </c>
      <c r="D5" s="1">
        <v>8</v>
      </c>
      <c r="E5" s="1" t="s">
        <v>49</v>
      </c>
      <c r="F5" s="12"/>
      <c r="G5" s="12">
        <v>12</v>
      </c>
      <c r="H5" s="2">
        <f>B2+F5-G5</f>
        <v>1210.07</v>
      </c>
      <c r="I5" s="2"/>
      <c r="J5" s="1"/>
      <c r="K5" s="1"/>
      <c r="L5" s="1"/>
      <c r="M5" s="2">
        <v>12</v>
      </c>
      <c r="N5" s="2"/>
      <c r="O5" s="2">
        <f>I5+M5-N5</f>
        <v>12</v>
      </c>
      <c r="P5" s="45">
        <f>I5+M5+N5-G5</f>
        <v>0</v>
      </c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>
        <v>43333</v>
      </c>
      <c r="B6" s="33" t="s">
        <v>50</v>
      </c>
      <c r="C6" s="1" t="s">
        <v>55</v>
      </c>
      <c r="D6" s="1">
        <v>7</v>
      </c>
      <c r="E6" s="1" t="s">
        <v>63</v>
      </c>
      <c r="F6" s="12"/>
      <c r="G6" s="12">
        <v>131</v>
      </c>
      <c r="H6" s="2">
        <f>H5+F6-G6</f>
        <v>1079.07</v>
      </c>
      <c r="I6" s="2"/>
      <c r="J6" s="1"/>
      <c r="K6" s="1"/>
      <c r="L6" s="1"/>
      <c r="M6" s="2">
        <v>131</v>
      </c>
      <c r="N6" s="2"/>
      <c r="O6" s="2">
        <f>I6+M6-N6</f>
        <v>131</v>
      </c>
      <c r="P6" s="45">
        <f>I6+M6+N6-G6</f>
        <v>0</v>
      </c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26">
        <v>43334</v>
      </c>
      <c r="B7" s="34" t="s">
        <v>50</v>
      </c>
      <c r="C7" s="1" t="s">
        <v>55</v>
      </c>
      <c r="D7" s="27"/>
      <c r="E7" s="27"/>
      <c r="F7" s="28"/>
      <c r="G7" s="28">
        <v>234</v>
      </c>
      <c r="H7" s="29">
        <f t="shared" ref="H7:H70" si="0">H6+F7-G7</f>
        <v>845.06999999999994</v>
      </c>
      <c r="I7" s="29">
        <v>14</v>
      </c>
      <c r="J7" s="27"/>
      <c r="K7" s="27"/>
      <c r="L7" s="27"/>
      <c r="M7" s="29">
        <v>210</v>
      </c>
      <c r="N7" s="29"/>
      <c r="O7" s="2">
        <f>I7+M7-N7</f>
        <v>224</v>
      </c>
      <c r="P7" s="45">
        <f>I7+M7+N7-G7</f>
        <v>-10</v>
      </c>
      <c r="AE7" s="30" t="s">
        <v>16</v>
      </c>
      <c r="AG7" s="30" t="s">
        <v>14</v>
      </c>
    </row>
    <row r="8" spans="1:33" x14ac:dyDescent="0.25">
      <c r="A8" s="11">
        <v>43334</v>
      </c>
      <c r="B8" s="33" t="s">
        <v>54</v>
      </c>
      <c r="C8" s="1" t="s">
        <v>55</v>
      </c>
      <c r="D8" s="1"/>
      <c r="E8" s="1"/>
      <c r="F8" s="12"/>
      <c r="G8" s="12">
        <v>164</v>
      </c>
      <c r="H8" s="2">
        <f t="shared" si="0"/>
        <v>681.06999999999994</v>
      </c>
      <c r="I8" s="2"/>
      <c r="J8" s="1"/>
      <c r="K8" s="1"/>
      <c r="L8" s="1"/>
      <c r="M8" s="2">
        <v>164</v>
      </c>
      <c r="N8" s="2"/>
      <c r="O8" s="2">
        <f>I8+M8-N8</f>
        <v>164</v>
      </c>
      <c r="P8" s="45">
        <f>I8+M8+N8-G8</f>
        <v>0</v>
      </c>
      <c r="AG8" s="10" t="s">
        <v>17</v>
      </c>
    </row>
    <row r="9" spans="1:33" x14ac:dyDescent="0.25">
      <c r="A9" s="11">
        <v>43335</v>
      </c>
      <c r="B9" s="33" t="s">
        <v>54</v>
      </c>
      <c r="C9" s="1" t="s">
        <v>55</v>
      </c>
      <c r="D9" s="1">
        <v>1</v>
      </c>
      <c r="E9" s="1" t="s">
        <v>77</v>
      </c>
      <c r="F9" s="12"/>
      <c r="G9" s="12">
        <v>130</v>
      </c>
      <c r="H9" s="2">
        <f t="shared" si="0"/>
        <v>551.06999999999994</v>
      </c>
      <c r="I9" s="2"/>
      <c r="J9" s="1"/>
      <c r="K9" s="1"/>
      <c r="L9" s="1"/>
      <c r="M9" s="2">
        <v>130</v>
      </c>
      <c r="N9" s="2"/>
      <c r="O9" s="2">
        <f t="shared" ref="O9:O72" si="1">I9+M9-N9</f>
        <v>130</v>
      </c>
      <c r="P9" s="45">
        <f t="shared" ref="P9:P72" si="2">I9+M9+N9-G9</f>
        <v>0</v>
      </c>
      <c r="Q9" s="10" t="s">
        <v>47</v>
      </c>
    </row>
    <row r="10" spans="1:33" x14ac:dyDescent="0.25">
      <c r="A10" s="11">
        <v>43336</v>
      </c>
      <c r="B10" s="33" t="s">
        <v>50</v>
      </c>
      <c r="C10" s="1" t="s">
        <v>55</v>
      </c>
      <c r="D10" s="1">
        <v>9</v>
      </c>
      <c r="E10" s="1" t="s">
        <v>70</v>
      </c>
      <c r="F10" s="12"/>
      <c r="G10" s="12">
        <v>57</v>
      </c>
      <c r="H10" s="2">
        <f t="shared" si="0"/>
        <v>494.06999999999994</v>
      </c>
      <c r="I10" s="2"/>
      <c r="J10" s="1"/>
      <c r="K10" s="1"/>
      <c r="L10" s="1"/>
      <c r="M10" s="2">
        <v>59</v>
      </c>
      <c r="N10" s="2"/>
      <c r="O10" s="2">
        <f t="shared" si="1"/>
        <v>59</v>
      </c>
      <c r="P10" s="45">
        <f t="shared" si="2"/>
        <v>2</v>
      </c>
    </row>
    <row r="11" spans="1:33" x14ac:dyDescent="0.25">
      <c r="A11" s="11">
        <v>43337</v>
      </c>
      <c r="B11" s="33" t="s">
        <v>54</v>
      </c>
      <c r="C11" s="1" t="s">
        <v>55</v>
      </c>
      <c r="D11" s="1">
        <v>7</v>
      </c>
      <c r="E11" s="1" t="s">
        <v>56</v>
      </c>
      <c r="F11" s="12"/>
      <c r="G11" s="12">
        <v>205</v>
      </c>
      <c r="H11" s="2">
        <f>H10+F11-G11</f>
        <v>289.06999999999994</v>
      </c>
      <c r="I11" s="2">
        <v>15</v>
      </c>
      <c r="J11" s="1"/>
      <c r="K11" s="1"/>
      <c r="L11" s="1"/>
      <c r="M11" s="2">
        <v>196</v>
      </c>
      <c r="N11" s="2"/>
      <c r="O11" s="2">
        <f t="shared" si="1"/>
        <v>211</v>
      </c>
      <c r="P11" s="45">
        <f t="shared" si="2"/>
        <v>6</v>
      </c>
    </row>
    <row r="12" spans="1:33" x14ac:dyDescent="0.25">
      <c r="A12" s="11">
        <v>43338</v>
      </c>
      <c r="B12" s="33" t="s">
        <v>50</v>
      </c>
      <c r="C12" s="1" t="s">
        <v>55</v>
      </c>
      <c r="D12" s="1">
        <v>8</v>
      </c>
      <c r="E12" s="1" t="s">
        <v>63</v>
      </c>
      <c r="F12" s="12"/>
      <c r="G12" s="12">
        <v>131</v>
      </c>
      <c r="H12" s="2">
        <f t="shared" si="0"/>
        <v>158.06999999999994</v>
      </c>
      <c r="I12" s="2">
        <v>4</v>
      </c>
      <c r="J12" s="1"/>
      <c r="K12" s="1"/>
      <c r="L12" s="1"/>
      <c r="M12" s="2">
        <v>127</v>
      </c>
      <c r="N12" s="2"/>
      <c r="O12" s="2">
        <f t="shared" si="1"/>
        <v>131</v>
      </c>
      <c r="P12" s="45">
        <f t="shared" si="2"/>
        <v>0</v>
      </c>
    </row>
    <row r="13" spans="1:33" x14ac:dyDescent="0.25">
      <c r="A13" s="11">
        <v>43339</v>
      </c>
      <c r="B13" s="33" t="s">
        <v>50</v>
      </c>
      <c r="C13" s="1" t="s">
        <v>55</v>
      </c>
      <c r="D13" s="1"/>
      <c r="E13" s="1" t="s">
        <v>90</v>
      </c>
      <c r="F13" s="12"/>
      <c r="G13" s="12">
        <v>158</v>
      </c>
      <c r="H13" s="2">
        <f t="shared" si="0"/>
        <v>6.9999999999936335E-2</v>
      </c>
      <c r="I13" s="2">
        <v>17</v>
      </c>
      <c r="J13" s="1"/>
      <c r="K13" s="1"/>
      <c r="L13" s="1"/>
      <c r="M13" s="2">
        <v>141</v>
      </c>
      <c r="N13" s="2"/>
      <c r="O13" s="2">
        <f t="shared" si="1"/>
        <v>158</v>
      </c>
      <c r="P13" s="45">
        <f t="shared" si="2"/>
        <v>0</v>
      </c>
    </row>
    <row r="14" spans="1:33" x14ac:dyDescent="0.25">
      <c r="A14" s="11">
        <v>43340</v>
      </c>
      <c r="B14" s="33"/>
      <c r="C14" s="1" t="s">
        <v>92</v>
      </c>
      <c r="D14" s="1"/>
      <c r="E14" s="1"/>
      <c r="F14" s="12">
        <v>1340</v>
      </c>
      <c r="G14" s="12"/>
      <c r="H14" s="2">
        <f t="shared" si="0"/>
        <v>1340.07</v>
      </c>
      <c r="I14" s="2"/>
      <c r="J14" s="1"/>
      <c r="K14" s="1"/>
      <c r="L14" s="1"/>
      <c r="M14" s="2"/>
      <c r="N14" s="2"/>
      <c r="O14" s="2">
        <f t="shared" si="1"/>
        <v>0</v>
      </c>
      <c r="P14" s="45">
        <f t="shared" si="2"/>
        <v>0</v>
      </c>
    </row>
    <row r="15" spans="1:33" x14ac:dyDescent="0.25">
      <c r="A15" s="11">
        <v>43340</v>
      </c>
      <c r="B15" s="33" t="s">
        <v>54</v>
      </c>
      <c r="C15" s="1" t="s">
        <v>55</v>
      </c>
      <c r="D15" s="1">
        <v>1</v>
      </c>
      <c r="E15" s="1" t="s">
        <v>66</v>
      </c>
      <c r="F15" s="12"/>
      <c r="G15" s="12">
        <v>149</v>
      </c>
      <c r="H15" s="2">
        <f t="shared" si="0"/>
        <v>1191.07</v>
      </c>
      <c r="I15" s="2">
        <v>2</v>
      </c>
      <c r="J15" s="1"/>
      <c r="K15" s="1"/>
      <c r="L15" s="1"/>
      <c r="M15" s="2">
        <v>147</v>
      </c>
      <c r="N15" s="2"/>
      <c r="O15" s="2">
        <f t="shared" si="1"/>
        <v>149</v>
      </c>
      <c r="P15" s="45">
        <f t="shared" si="2"/>
        <v>0</v>
      </c>
    </row>
    <row r="16" spans="1:33" x14ac:dyDescent="0.25">
      <c r="A16" s="11">
        <v>43341</v>
      </c>
      <c r="B16" s="33" t="s">
        <v>54</v>
      </c>
      <c r="C16" s="1" t="s">
        <v>55</v>
      </c>
      <c r="D16" s="1">
        <v>1</v>
      </c>
      <c r="E16" s="1" t="s">
        <v>59</v>
      </c>
      <c r="F16" s="12"/>
      <c r="G16" s="12"/>
      <c r="H16" s="2">
        <f t="shared" si="0"/>
        <v>1191.07</v>
      </c>
      <c r="I16" s="2"/>
      <c r="J16" s="1"/>
      <c r="K16" s="1"/>
      <c r="L16" s="1"/>
      <c r="M16" s="2">
        <v>16</v>
      </c>
      <c r="N16" s="2"/>
      <c r="O16" s="2">
        <f t="shared" si="1"/>
        <v>16</v>
      </c>
      <c r="P16" s="45">
        <f t="shared" si="2"/>
        <v>16</v>
      </c>
    </row>
    <row r="17" spans="1:33" x14ac:dyDescent="0.25">
      <c r="A17" s="11">
        <v>43342</v>
      </c>
      <c r="B17" s="33" t="s">
        <v>54</v>
      </c>
      <c r="C17" s="1" t="s">
        <v>55</v>
      </c>
      <c r="D17" s="1">
        <v>7</v>
      </c>
      <c r="E17" s="1" t="s">
        <v>59</v>
      </c>
      <c r="F17" s="12"/>
      <c r="G17" s="12">
        <v>190</v>
      </c>
      <c r="H17" s="2">
        <f t="shared" si="0"/>
        <v>1001.0699999999999</v>
      </c>
      <c r="I17" s="2">
        <v>9</v>
      </c>
      <c r="J17" s="1"/>
      <c r="K17" s="1"/>
      <c r="L17" s="1"/>
      <c r="M17" s="2">
        <v>181</v>
      </c>
      <c r="N17" s="2"/>
      <c r="O17" s="2">
        <f t="shared" si="1"/>
        <v>190</v>
      </c>
      <c r="P17" s="45">
        <f t="shared" si="2"/>
        <v>0</v>
      </c>
    </row>
    <row r="18" spans="1:33" x14ac:dyDescent="0.25">
      <c r="A18" s="11">
        <v>43343</v>
      </c>
      <c r="B18" s="33" t="s">
        <v>54</v>
      </c>
      <c r="C18" s="1" t="s">
        <v>55</v>
      </c>
      <c r="D18" s="1">
        <v>9</v>
      </c>
      <c r="E18" s="1" t="s">
        <v>77</v>
      </c>
      <c r="F18" s="12"/>
      <c r="G18" s="12">
        <v>48</v>
      </c>
      <c r="H18" s="2">
        <f t="shared" si="0"/>
        <v>953.06999999999994</v>
      </c>
      <c r="I18" s="2"/>
      <c r="J18" s="1"/>
      <c r="K18" s="1"/>
      <c r="L18" s="1"/>
      <c r="M18" s="2">
        <v>48</v>
      </c>
      <c r="N18" s="2"/>
      <c r="O18" s="2">
        <f t="shared" si="1"/>
        <v>48</v>
      </c>
      <c r="P18" s="45">
        <f t="shared" si="2"/>
        <v>0</v>
      </c>
    </row>
    <row r="19" spans="1:33" x14ac:dyDescent="0.25">
      <c r="A19" s="11">
        <v>43344</v>
      </c>
      <c r="B19" s="33" t="s">
        <v>54</v>
      </c>
      <c r="C19" s="1" t="s">
        <v>55</v>
      </c>
      <c r="D19" s="1">
        <v>9</v>
      </c>
      <c r="E19" s="1" t="s">
        <v>56</v>
      </c>
      <c r="F19" s="12"/>
      <c r="G19" s="12">
        <v>106</v>
      </c>
      <c r="H19" s="2">
        <f t="shared" si="0"/>
        <v>847.06999999999994</v>
      </c>
      <c r="I19" s="2">
        <v>2</v>
      </c>
      <c r="J19" s="1"/>
      <c r="K19" s="1"/>
      <c r="L19" s="1"/>
      <c r="M19" s="2">
        <v>104</v>
      </c>
      <c r="N19" s="2"/>
      <c r="O19" s="2">
        <f t="shared" si="1"/>
        <v>106</v>
      </c>
      <c r="P19" s="45">
        <f t="shared" si="2"/>
        <v>0</v>
      </c>
    </row>
    <row r="20" spans="1:33" x14ac:dyDescent="0.25">
      <c r="A20" s="11">
        <v>43345</v>
      </c>
      <c r="B20" s="33" t="s">
        <v>54</v>
      </c>
      <c r="C20" s="1" t="s">
        <v>55</v>
      </c>
      <c r="D20" s="1">
        <v>1</v>
      </c>
      <c r="E20" s="1" t="s">
        <v>77</v>
      </c>
      <c r="F20" s="12"/>
      <c r="G20" s="12">
        <v>311</v>
      </c>
      <c r="H20" s="2">
        <f t="shared" si="0"/>
        <v>536.06999999999994</v>
      </c>
      <c r="I20" s="2">
        <v>7</v>
      </c>
      <c r="J20" s="1"/>
      <c r="K20" s="1"/>
      <c r="L20" s="1"/>
      <c r="M20" s="2">
        <v>303</v>
      </c>
      <c r="N20" s="2"/>
      <c r="O20" s="2">
        <f t="shared" si="1"/>
        <v>310</v>
      </c>
      <c r="P20" s="45">
        <f t="shared" si="2"/>
        <v>-1</v>
      </c>
    </row>
    <row r="21" spans="1:33" x14ac:dyDescent="0.25">
      <c r="A21" s="11">
        <v>43346</v>
      </c>
      <c r="B21" s="33" t="s">
        <v>54</v>
      </c>
      <c r="C21" s="1" t="s">
        <v>55</v>
      </c>
      <c r="D21" s="1">
        <v>7</v>
      </c>
      <c r="E21" s="1" t="s">
        <v>56</v>
      </c>
      <c r="F21" s="12"/>
      <c r="G21" s="12">
        <v>64</v>
      </c>
      <c r="H21" s="2">
        <f t="shared" si="0"/>
        <v>472.06999999999994</v>
      </c>
      <c r="I21" s="2"/>
      <c r="J21" s="1"/>
      <c r="K21" s="1"/>
      <c r="L21" s="1"/>
      <c r="M21" s="2">
        <v>64</v>
      </c>
      <c r="N21" s="2"/>
      <c r="O21" s="2">
        <f t="shared" si="1"/>
        <v>64</v>
      </c>
      <c r="P21" s="45">
        <f t="shared" si="2"/>
        <v>0</v>
      </c>
    </row>
    <row r="22" spans="1:33" x14ac:dyDescent="0.25">
      <c r="A22" s="11">
        <v>43317</v>
      </c>
      <c r="B22" s="33"/>
      <c r="C22" s="1" t="s">
        <v>92</v>
      </c>
      <c r="D22" s="1"/>
      <c r="E22" s="1"/>
      <c r="F22" s="12">
        <v>1530</v>
      </c>
      <c r="G22" s="12"/>
      <c r="H22" s="2">
        <f t="shared" si="0"/>
        <v>2002.07</v>
      </c>
      <c r="I22" s="2"/>
      <c r="J22" s="1"/>
      <c r="K22" s="1"/>
      <c r="L22" s="1"/>
      <c r="M22" s="2"/>
      <c r="N22" s="2"/>
      <c r="O22" s="2">
        <f t="shared" si="1"/>
        <v>0</v>
      </c>
      <c r="P22" s="45">
        <f t="shared" si="2"/>
        <v>0</v>
      </c>
    </row>
    <row r="23" spans="1:33" x14ac:dyDescent="0.25">
      <c r="A23" s="11">
        <v>43317</v>
      </c>
      <c r="B23" s="33" t="s">
        <v>54</v>
      </c>
      <c r="C23" s="1" t="s">
        <v>55</v>
      </c>
      <c r="D23" s="1">
        <v>8</v>
      </c>
      <c r="E23" s="1" t="s">
        <v>114</v>
      </c>
      <c r="F23" s="12"/>
      <c r="G23" s="12">
        <v>23</v>
      </c>
      <c r="H23" s="2">
        <f t="shared" si="0"/>
        <v>1979.07</v>
      </c>
      <c r="I23" s="2"/>
      <c r="J23" s="1"/>
      <c r="K23" s="1"/>
      <c r="L23" s="1"/>
      <c r="M23" s="2">
        <v>28</v>
      </c>
      <c r="N23" s="2"/>
      <c r="O23" s="2">
        <f t="shared" si="1"/>
        <v>28</v>
      </c>
      <c r="P23" s="45">
        <f t="shared" si="2"/>
        <v>5</v>
      </c>
    </row>
    <row r="24" spans="1:33" x14ac:dyDescent="0.25">
      <c r="A24" s="11">
        <v>43317</v>
      </c>
      <c r="B24" s="33" t="s">
        <v>54</v>
      </c>
      <c r="C24" s="1" t="s">
        <v>55</v>
      </c>
      <c r="D24" s="1"/>
      <c r="E24" s="1"/>
      <c r="F24" s="12"/>
      <c r="G24" s="12"/>
      <c r="H24" s="2">
        <f t="shared" si="0"/>
        <v>1979.07</v>
      </c>
      <c r="I24" s="2"/>
      <c r="J24" s="1"/>
      <c r="K24" s="1"/>
      <c r="L24" s="1"/>
      <c r="M24" s="2"/>
      <c r="N24" s="2"/>
      <c r="O24" s="2">
        <f t="shared" si="1"/>
        <v>0</v>
      </c>
      <c r="P24" s="45">
        <f t="shared" si="2"/>
        <v>0</v>
      </c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>
        <v>43349</v>
      </c>
      <c r="B25" s="33" t="s">
        <v>54</v>
      </c>
      <c r="C25" s="1" t="s">
        <v>55</v>
      </c>
      <c r="D25" s="1">
        <v>9</v>
      </c>
      <c r="E25" s="1" t="s">
        <v>117</v>
      </c>
      <c r="F25" s="12"/>
      <c r="G25" s="12">
        <v>36</v>
      </c>
      <c r="H25" s="2">
        <f t="shared" si="0"/>
        <v>1943.07</v>
      </c>
      <c r="I25" s="2"/>
      <c r="J25" s="1"/>
      <c r="K25" s="1"/>
      <c r="L25" s="1"/>
      <c r="M25" s="2">
        <v>36</v>
      </c>
      <c r="N25" s="2"/>
      <c r="O25" s="2">
        <f t="shared" si="1"/>
        <v>36</v>
      </c>
      <c r="P25" s="45">
        <f t="shared" si="2"/>
        <v>0</v>
      </c>
    </row>
    <row r="26" spans="1:33" x14ac:dyDescent="0.25">
      <c r="A26" s="11">
        <v>43350</v>
      </c>
      <c r="B26" s="33" t="s">
        <v>54</v>
      </c>
      <c r="C26" s="1" t="s">
        <v>55</v>
      </c>
      <c r="D26" s="1">
        <v>1</v>
      </c>
      <c r="E26" s="1" t="s">
        <v>66</v>
      </c>
      <c r="F26" s="12"/>
      <c r="G26" s="12">
        <v>164</v>
      </c>
      <c r="H26" s="2">
        <f t="shared" si="0"/>
        <v>1779.07</v>
      </c>
      <c r="I26" s="2">
        <v>34</v>
      </c>
      <c r="J26" s="1"/>
      <c r="K26" s="1"/>
      <c r="L26" s="1"/>
      <c r="M26" s="2">
        <v>130</v>
      </c>
      <c r="N26" s="2"/>
      <c r="O26" s="2">
        <f t="shared" si="1"/>
        <v>164</v>
      </c>
      <c r="P26" s="45">
        <f t="shared" si="2"/>
        <v>0</v>
      </c>
      <c r="Q26" s="30" t="s">
        <v>47</v>
      </c>
      <c r="R26" s="30"/>
    </row>
    <row r="27" spans="1:33" x14ac:dyDescent="0.25">
      <c r="A27" s="11">
        <v>43351</v>
      </c>
      <c r="B27" s="33" t="s">
        <v>54</v>
      </c>
      <c r="C27" s="1" t="s">
        <v>55</v>
      </c>
      <c r="D27" s="1">
        <v>8</v>
      </c>
      <c r="E27" s="1" t="s">
        <v>77</v>
      </c>
      <c r="F27" s="12"/>
      <c r="G27" s="12">
        <v>121</v>
      </c>
      <c r="H27" s="2">
        <f t="shared" si="0"/>
        <v>1658.07</v>
      </c>
      <c r="I27" s="2">
        <v>12</v>
      </c>
      <c r="J27" s="1"/>
      <c r="K27" s="1"/>
      <c r="L27" s="1"/>
      <c r="M27" s="2">
        <v>98</v>
      </c>
      <c r="N27" s="2"/>
      <c r="O27" s="2">
        <f t="shared" si="1"/>
        <v>110</v>
      </c>
      <c r="P27" s="45">
        <f t="shared" si="2"/>
        <v>-11</v>
      </c>
      <c r="Q27" s="10" t="s">
        <v>95</v>
      </c>
    </row>
    <row r="28" spans="1:33" x14ac:dyDescent="0.25">
      <c r="A28" s="11">
        <v>43352</v>
      </c>
      <c r="B28" s="33" t="s">
        <v>50</v>
      </c>
      <c r="C28" s="1" t="s">
        <v>55</v>
      </c>
      <c r="D28" s="1">
        <v>4</v>
      </c>
      <c r="E28" s="1" t="s">
        <v>106</v>
      </c>
      <c r="F28" s="12"/>
      <c r="G28" s="12">
        <v>112</v>
      </c>
      <c r="H28" s="2">
        <f t="shared" si="0"/>
        <v>1546.07</v>
      </c>
      <c r="I28" s="2">
        <v>40</v>
      </c>
      <c r="J28" s="1"/>
      <c r="K28" s="1"/>
      <c r="L28" s="1"/>
      <c r="M28" s="2">
        <v>72</v>
      </c>
      <c r="N28" s="2"/>
      <c r="O28" s="2">
        <f t="shared" si="1"/>
        <v>112</v>
      </c>
      <c r="P28" s="45">
        <f t="shared" si="2"/>
        <v>0</v>
      </c>
    </row>
    <row r="29" spans="1:33" x14ac:dyDescent="0.25">
      <c r="A29" s="11">
        <v>43352</v>
      </c>
      <c r="B29" s="33" t="s">
        <v>54</v>
      </c>
      <c r="C29" s="1" t="s">
        <v>55</v>
      </c>
      <c r="D29" s="1">
        <v>9</v>
      </c>
      <c r="E29" s="1" t="s">
        <v>110</v>
      </c>
      <c r="F29" s="12"/>
      <c r="G29" s="12">
        <v>60</v>
      </c>
      <c r="H29" s="2">
        <f t="shared" si="0"/>
        <v>1486.07</v>
      </c>
      <c r="I29" s="2">
        <v>5</v>
      </c>
      <c r="J29" s="1"/>
      <c r="K29" s="1"/>
      <c r="L29" s="1"/>
      <c r="M29" s="2">
        <v>55</v>
      </c>
      <c r="N29" s="2"/>
      <c r="O29" s="2">
        <f t="shared" si="1"/>
        <v>60</v>
      </c>
      <c r="P29" s="45">
        <f t="shared" si="2"/>
        <v>0</v>
      </c>
    </row>
    <row r="30" spans="1:33" x14ac:dyDescent="0.25">
      <c r="A30" s="11">
        <v>43353</v>
      </c>
      <c r="B30" s="33" t="s">
        <v>50</v>
      </c>
      <c r="C30" s="1" t="s">
        <v>55</v>
      </c>
      <c r="D30" s="1">
        <v>9</v>
      </c>
      <c r="E30" s="1" t="s">
        <v>64</v>
      </c>
      <c r="F30" s="12"/>
      <c r="G30" s="12">
        <v>31</v>
      </c>
      <c r="H30" s="2">
        <f t="shared" si="0"/>
        <v>1455.07</v>
      </c>
      <c r="I30" s="2">
        <v>6</v>
      </c>
      <c r="J30" s="1"/>
      <c r="K30" s="1"/>
      <c r="L30" s="1"/>
      <c r="M30" s="2">
        <v>25</v>
      </c>
      <c r="N30" s="2"/>
      <c r="O30" s="2">
        <f t="shared" si="1"/>
        <v>31</v>
      </c>
      <c r="P30" s="45">
        <f t="shared" si="2"/>
        <v>0</v>
      </c>
    </row>
    <row r="31" spans="1:33" x14ac:dyDescent="0.25">
      <c r="A31" s="11">
        <v>43354</v>
      </c>
      <c r="B31" s="33" t="s">
        <v>50</v>
      </c>
      <c r="C31" s="1" t="s">
        <v>55</v>
      </c>
      <c r="D31" s="1">
        <v>9</v>
      </c>
      <c r="E31" s="1" t="s">
        <v>124</v>
      </c>
      <c r="F31" s="12"/>
      <c r="G31" s="12">
        <v>45</v>
      </c>
      <c r="H31" s="2">
        <f t="shared" si="0"/>
        <v>1410.07</v>
      </c>
      <c r="I31" s="2"/>
      <c r="J31" s="1"/>
      <c r="K31" s="1"/>
      <c r="L31" s="1"/>
      <c r="M31" s="2">
        <v>45</v>
      </c>
      <c r="N31" s="2"/>
      <c r="O31" s="2">
        <f t="shared" si="1"/>
        <v>45</v>
      </c>
      <c r="P31" s="45">
        <f t="shared" si="2"/>
        <v>0</v>
      </c>
      <c r="AD31" s="10" t="s">
        <v>4</v>
      </c>
    </row>
    <row r="32" spans="1:33" x14ac:dyDescent="0.25">
      <c r="A32" s="11">
        <v>43354</v>
      </c>
      <c r="B32" s="33" t="s">
        <v>54</v>
      </c>
      <c r="C32" s="1" t="s">
        <v>55</v>
      </c>
      <c r="D32" s="1">
        <v>1</v>
      </c>
      <c r="E32" s="1" t="s">
        <v>83</v>
      </c>
      <c r="F32" s="12"/>
      <c r="G32" s="12">
        <v>152</v>
      </c>
      <c r="H32" s="2">
        <f t="shared" si="0"/>
        <v>1258.07</v>
      </c>
      <c r="I32" s="2">
        <v>5</v>
      </c>
      <c r="J32" s="1"/>
      <c r="K32" s="1"/>
      <c r="L32" s="1"/>
      <c r="M32" s="2">
        <v>144</v>
      </c>
      <c r="N32" s="2"/>
      <c r="O32" s="2">
        <f t="shared" si="1"/>
        <v>149</v>
      </c>
      <c r="P32" s="45">
        <f t="shared" si="2"/>
        <v>-3</v>
      </c>
    </row>
    <row r="33" spans="1:16" x14ac:dyDescent="0.25">
      <c r="A33" s="11">
        <v>43355</v>
      </c>
      <c r="B33" s="33" t="s">
        <v>50</v>
      </c>
      <c r="C33" s="1" t="s">
        <v>55</v>
      </c>
      <c r="D33" s="1">
        <v>1</v>
      </c>
      <c r="E33" s="1" t="s">
        <v>75</v>
      </c>
      <c r="F33" s="12"/>
      <c r="G33" s="12">
        <v>168</v>
      </c>
      <c r="H33" s="2">
        <f t="shared" si="0"/>
        <v>1090.07</v>
      </c>
      <c r="I33" s="2"/>
      <c r="J33" s="1"/>
      <c r="K33" s="1"/>
      <c r="L33" s="1"/>
      <c r="M33" s="2">
        <v>168</v>
      </c>
      <c r="N33" s="2"/>
      <c r="O33" s="2">
        <f t="shared" si="1"/>
        <v>168</v>
      </c>
      <c r="P33" s="45">
        <f t="shared" si="2"/>
        <v>0</v>
      </c>
    </row>
    <row r="34" spans="1:16" x14ac:dyDescent="0.25">
      <c r="A34" s="11">
        <v>43356</v>
      </c>
      <c r="B34" s="33" t="s">
        <v>50</v>
      </c>
      <c r="C34" s="1" t="s">
        <v>55</v>
      </c>
      <c r="D34" s="1">
        <v>1</v>
      </c>
      <c r="E34" s="1" t="s">
        <v>59</v>
      </c>
      <c r="F34" s="12"/>
      <c r="G34" s="12">
        <v>134</v>
      </c>
      <c r="H34" s="2">
        <f t="shared" si="0"/>
        <v>956.06999999999994</v>
      </c>
      <c r="I34" s="2">
        <v>33</v>
      </c>
      <c r="J34" s="1"/>
      <c r="K34" s="1"/>
      <c r="L34" s="1"/>
      <c r="M34" s="2">
        <v>101</v>
      </c>
      <c r="N34" s="2"/>
      <c r="O34" s="2">
        <f t="shared" si="1"/>
        <v>134</v>
      </c>
      <c r="P34" s="45">
        <f t="shared" si="2"/>
        <v>0</v>
      </c>
    </row>
    <row r="35" spans="1:16" x14ac:dyDescent="0.25">
      <c r="A35" s="11">
        <v>43358</v>
      </c>
      <c r="B35" s="33" t="s">
        <v>50</v>
      </c>
      <c r="C35" s="1" t="s">
        <v>55</v>
      </c>
      <c r="D35" s="1">
        <v>1</v>
      </c>
      <c r="E35" s="1" t="s">
        <v>106</v>
      </c>
      <c r="F35" s="12"/>
      <c r="G35" s="12">
        <v>280</v>
      </c>
      <c r="H35" s="2">
        <f t="shared" si="0"/>
        <v>676.06999999999994</v>
      </c>
      <c r="I35" s="2">
        <v>7</v>
      </c>
      <c r="J35" s="1"/>
      <c r="K35" s="1"/>
      <c r="L35" s="1"/>
      <c r="M35" s="2">
        <v>274</v>
      </c>
      <c r="N35" s="2"/>
      <c r="O35" s="2">
        <f t="shared" si="1"/>
        <v>281</v>
      </c>
      <c r="P35" s="45">
        <f t="shared" si="2"/>
        <v>1</v>
      </c>
    </row>
    <row r="36" spans="1:16" x14ac:dyDescent="0.25">
      <c r="A36" s="11">
        <v>43358</v>
      </c>
      <c r="B36" s="33" t="s">
        <v>54</v>
      </c>
      <c r="C36" s="1" t="s">
        <v>55</v>
      </c>
      <c r="D36" s="1">
        <v>1</v>
      </c>
      <c r="E36" s="1" t="s">
        <v>58</v>
      </c>
      <c r="F36" s="12"/>
      <c r="G36" s="12">
        <v>133</v>
      </c>
      <c r="H36" s="2">
        <f t="shared" si="0"/>
        <v>543.06999999999994</v>
      </c>
      <c r="I36" s="2">
        <v>15</v>
      </c>
      <c r="J36" s="1"/>
      <c r="K36" s="1"/>
      <c r="L36" s="1"/>
      <c r="M36" s="2">
        <v>118</v>
      </c>
      <c r="N36" s="2"/>
      <c r="O36" s="2">
        <f t="shared" si="1"/>
        <v>133</v>
      </c>
      <c r="P36" s="45">
        <f t="shared" si="2"/>
        <v>0</v>
      </c>
    </row>
    <row r="37" spans="1:16" x14ac:dyDescent="0.25">
      <c r="A37" s="11">
        <v>43359</v>
      </c>
      <c r="B37" s="33" t="s">
        <v>50</v>
      </c>
      <c r="C37" s="1" t="s">
        <v>55</v>
      </c>
      <c r="D37" s="1"/>
      <c r="E37" s="1" t="s">
        <v>124</v>
      </c>
      <c r="F37" s="12"/>
      <c r="G37" s="12">
        <v>59</v>
      </c>
      <c r="H37" s="2">
        <f t="shared" si="0"/>
        <v>484.06999999999994</v>
      </c>
      <c r="I37" s="2">
        <v>2</v>
      </c>
      <c r="J37" s="1"/>
      <c r="K37" s="1"/>
      <c r="L37" s="1"/>
      <c r="M37" s="2">
        <v>57</v>
      </c>
      <c r="N37" s="2"/>
      <c r="O37" s="2">
        <f t="shared" si="1"/>
        <v>59</v>
      </c>
      <c r="P37" s="45">
        <f t="shared" si="2"/>
        <v>0</v>
      </c>
    </row>
    <row r="38" spans="1:16" s="30" customFormat="1" x14ac:dyDescent="0.25">
      <c r="A38" s="26">
        <v>43359</v>
      </c>
      <c r="B38" s="34" t="s">
        <v>54</v>
      </c>
      <c r="C38" s="27" t="s">
        <v>55</v>
      </c>
      <c r="D38" s="27">
        <v>8</v>
      </c>
      <c r="E38" s="27" t="s">
        <v>59</v>
      </c>
      <c r="F38" s="28"/>
      <c r="G38" s="28">
        <v>11</v>
      </c>
      <c r="H38" s="29">
        <f t="shared" si="0"/>
        <v>473.06999999999994</v>
      </c>
      <c r="I38" s="29"/>
      <c r="J38" s="27"/>
      <c r="K38" s="27"/>
      <c r="L38" s="27"/>
      <c r="M38" s="29">
        <v>11</v>
      </c>
      <c r="N38" s="29"/>
      <c r="O38" s="2">
        <f t="shared" si="1"/>
        <v>11</v>
      </c>
      <c r="P38" s="45">
        <f t="shared" si="2"/>
        <v>0</v>
      </c>
    </row>
    <row r="39" spans="1:16" x14ac:dyDescent="0.25">
      <c r="A39" s="11">
        <v>43360</v>
      </c>
      <c r="B39" s="33" t="s">
        <v>54</v>
      </c>
      <c r="C39" s="27" t="s">
        <v>55</v>
      </c>
      <c r="D39" s="1">
        <v>7</v>
      </c>
      <c r="E39" s="1" t="s">
        <v>83</v>
      </c>
      <c r="F39" s="12"/>
      <c r="G39" s="12">
        <v>61</v>
      </c>
      <c r="H39" s="2">
        <f t="shared" si="0"/>
        <v>412.06999999999994</v>
      </c>
      <c r="I39" s="2">
        <v>3</v>
      </c>
      <c r="J39" s="1"/>
      <c r="K39" s="1"/>
      <c r="L39" s="1"/>
      <c r="M39" s="2">
        <v>88</v>
      </c>
      <c r="N39" s="2"/>
      <c r="O39" s="2">
        <f t="shared" si="1"/>
        <v>91</v>
      </c>
      <c r="P39" s="45">
        <f t="shared" si="2"/>
        <v>30</v>
      </c>
    </row>
    <row r="40" spans="1:16" x14ac:dyDescent="0.25">
      <c r="A40" s="11">
        <v>43361</v>
      </c>
      <c r="B40" s="33" t="s">
        <v>54</v>
      </c>
      <c r="C40" s="27" t="s">
        <v>55</v>
      </c>
      <c r="D40" s="1">
        <v>1</v>
      </c>
      <c r="E40" s="1" t="s">
        <v>66</v>
      </c>
      <c r="F40" s="12"/>
      <c r="G40" s="12">
        <v>199</v>
      </c>
      <c r="H40" s="2">
        <f t="shared" si="0"/>
        <v>213.06999999999994</v>
      </c>
      <c r="I40" s="2">
        <v>9</v>
      </c>
      <c r="J40" s="1"/>
      <c r="K40" s="1"/>
      <c r="L40" s="1"/>
      <c r="M40" s="2">
        <v>190</v>
      </c>
      <c r="N40" s="2"/>
      <c r="O40" s="2">
        <f t="shared" si="1"/>
        <v>199</v>
      </c>
      <c r="P40" s="45">
        <f t="shared" si="2"/>
        <v>0</v>
      </c>
    </row>
    <row r="41" spans="1:16" x14ac:dyDescent="0.25">
      <c r="A41" s="11">
        <v>43362</v>
      </c>
      <c r="B41" s="33"/>
      <c r="C41" s="27" t="s">
        <v>92</v>
      </c>
      <c r="D41" s="1"/>
      <c r="E41" s="1"/>
      <c r="F41" s="12">
        <v>870</v>
      </c>
      <c r="G41" s="12"/>
      <c r="H41" s="2">
        <f t="shared" si="0"/>
        <v>1083.07</v>
      </c>
      <c r="I41" s="2"/>
      <c r="J41" s="1"/>
      <c r="K41" s="1"/>
      <c r="L41" s="1"/>
      <c r="M41" s="2"/>
      <c r="N41" s="2"/>
      <c r="O41" s="2">
        <f t="shared" si="1"/>
        <v>0</v>
      </c>
      <c r="P41" s="45">
        <f t="shared" si="2"/>
        <v>0</v>
      </c>
    </row>
    <row r="42" spans="1:16" x14ac:dyDescent="0.25">
      <c r="A42" s="11">
        <v>43370</v>
      </c>
      <c r="B42" s="33" t="s">
        <v>54</v>
      </c>
      <c r="C42" s="1" t="s">
        <v>55</v>
      </c>
      <c r="D42" s="1">
        <v>1</v>
      </c>
      <c r="E42" s="1" t="s">
        <v>83</v>
      </c>
      <c r="F42" s="12"/>
      <c r="G42" s="12">
        <v>230</v>
      </c>
      <c r="H42" s="2">
        <f t="shared" si="0"/>
        <v>853.06999999999994</v>
      </c>
      <c r="I42" s="2">
        <v>40</v>
      </c>
      <c r="J42" s="1"/>
      <c r="K42" s="1"/>
      <c r="L42" s="1"/>
      <c r="M42" s="2">
        <v>190</v>
      </c>
      <c r="N42" s="2"/>
      <c r="O42" s="2">
        <f t="shared" si="1"/>
        <v>230</v>
      </c>
      <c r="P42" s="45">
        <f t="shared" si="2"/>
        <v>0</v>
      </c>
    </row>
    <row r="43" spans="1:16" x14ac:dyDescent="0.25">
      <c r="A43" s="11">
        <v>43371</v>
      </c>
      <c r="B43" s="33" t="s">
        <v>50</v>
      </c>
      <c r="C43" s="1" t="s">
        <v>55</v>
      </c>
      <c r="D43" s="1">
        <v>3</v>
      </c>
      <c r="E43" s="1" t="s">
        <v>106</v>
      </c>
      <c r="F43" s="12"/>
      <c r="G43" s="12">
        <v>70</v>
      </c>
      <c r="H43" s="2">
        <f t="shared" si="0"/>
        <v>783.06999999999994</v>
      </c>
      <c r="I43" s="2"/>
      <c r="J43" s="1"/>
      <c r="K43" s="1"/>
      <c r="L43" s="1"/>
      <c r="M43" s="2">
        <v>70</v>
      </c>
      <c r="N43" s="2"/>
      <c r="O43" s="2">
        <f t="shared" si="1"/>
        <v>70</v>
      </c>
      <c r="P43" s="45">
        <f t="shared" si="2"/>
        <v>0</v>
      </c>
    </row>
    <row r="44" spans="1:16" x14ac:dyDescent="0.25">
      <c r="A44" s="11">
        <v>43371</v>
      </c>
      <c r="B44" s="33" t="s">
        <v>54</v>
      </c>
      <c r="C44" s="1" t="s">
        <v>55</v>
      </c>
      <c r="D44" s="1">
        <v>1</v>
      </c>
      <c r="E44" s="1" t="s">
        <v>58</v>
      </c>
      <c r="F44" s="12"/>
      <c r="G44" s="12">
        <v>70</v>
      </c>
      <c r="H44" s="2">
        <f t="shared" si="0"/>
        <v>713.06999999999994</v>
      </c>
      <c r="I44" s="2">
        <v>10</v>
      </c>
      <c r="J44" s="1"/>
      <c r="K44" s="1"/>
      <c r="L44" s="1"/>
      <c r="M44" s="2">
        <v>60</v>
      </c>
      <c r="N44" s="2"/>
      <c r="O44" s="2">
        <f t="shared" si="1"/>
        <v>70</v>
      </c>
      <c r="P44" s="45">
        <f t="shared" si="2"/>
        <v>0</v>
      </c>
    </row>
    <row r="45" spans="1:16" x14ac:dyDescent="0.25">
      <c r="A45" s="11">
        <v>43372</v>
      </c>
      <c r="B45" s="33" t="s">
        <v>50</v>
      </c>
      <c r="C45" s="1" t="s">
        <v>55</v>
      </c>
      <c r="D45" s="1">
        <v>4</v>
      </c>
      <c r="E45" s="1" t="s">
        <v>161</v>
      </c>
      <c r="F45" s="12"/>
      <c r="G45" s="12">
        <v>40</v>
      </c>
      <c r="H45" s="2">
        <f t="shared" si="0"/>
        <v>673.06999999999994</v>
      </c>
      <c r="I45" s="2">
        <v>10</v>
      </c>
      <c r="J45" s="1"/>
      <c r="K45" s="1"/>
      <c r="L45" s="1"/>
      <c r="M45" s="2">
        <v>30</v>
      </c>
      <c r="N45" s="2"/>
      <c r="O45" s="2">
        <f t="shared" si="1"/>
        <v>40</v>
      </c>
      <c r="P45" s="45">
        <f t="shared" si="2"/>
        <v>0</v>
      </c>
    </row>
    <row r="46" spans="1:16" x14ac:dyDescent="0.25">
      <c r="A46" s="11">
        <v>43372</v>
      </c>
      <c r="B46" s="33" t="s">
        <v>54</v>
      </c>
      <c r="C46" s="1" t="s">
        <v>55</v>
      </c>
      <c r="D46" s="1">
        <v>1</v>
      </c>
      <c r="E46" s="1" t="s">
        <v>66</v>
      </c>
      <c r="F46" s="12"/>
      <c r="G46" s="12">
        <v>194</v>
      </c>
      <c r="H46" s="2">
        <f t="shared" si="0"/>
        <v>479.06999999999994</v>
      </c>
      <c r="I46" s="2">
        <v>79</v>
      </c>
      <c r="J46" s="1"/>
      <c r="K46" s="1"/>
      <c r="L46" s="1"/>
      <c r="M46" s="2">
        <v>115</v>
      </c>
      <c r="N46" s="2"/>
      <c r="O46" s="2">
        <f t="shared" si="1"/>
        <v>194</v>
      </c>
      <c r="P46" s="45">
        <f t="shared" si="2"/>
        <v>0</v>
      </c>
    </row>
    <row r="47" spans="1:16" x14ac:dyDescent="0.25">
      <c r="A47" s="11">
        <v>43373</v>
      </c>
      <c r="B47" s="33" t="s">
        <v>50</v>
      </c>
      <c r="C47" s="1" t="s">
        <v>55</v>
      </c>
      <c r="D47" s="1">
        <v>1</v>
      </c>
      <c r="E47" s="1" t="s">
        <v>106</v>
      </c>
      <c r="F47" s="12"/>
      <c r="G47" s="12">
        <v>455</v>
      </c>
      <c r="H47" s="2">
        <f t="shared" si="0"/>
        <v>24.069999999999936</v>
      </c>
      <c r="I47" s="2">
        <v>51</v>
      </c>
      <c r="J47" s="1"/>
      <c r="K47" s="1"/>
      <c r="L47" s="1"/>
      <c r="M47" s="2">
        <v>415</v>
      </c>
      <c r="N47" s="2"/>
      <c r="O47" s="2">
        <f t="shared" si="1"/>
        <v>466</v>
      </c>
      <c r="P47" s="45">
        <f t="shared" si="2"/>
        <v>11</v>
      </c>
    </row>
    <row r="48" spans="1:16" x14ac:dyDescent="0.25">
      <c r="A48" s="11"/>
      <c r="B48" s="33"/>
      <c r="C48" s="1"/>
      <c r="D48" s="1"/>
      <c r="E48" s="1"/>
      <c r="F48" s="12"/>
      <c r="G48" s="12"/>
      <c r="H48" s="2">
        <f t="shared" si="0"/>
        <v>24.069999999999936</v>
      </c>
      <c r="I48" s="2"/>
      <c r="J48" s="1"/>
      <c r="K48" s="1"/>
      <c r="L48" s="1"/>
      <c r="M48" s="2"/>
      <c r="N48" s="2"/>
      <c r="O48" s="2">
        <f t="shared" si="1"/>
        <v>0</v>
      </c>
      <c r="P48" s="45">
        <f t="shared" si="2"/>
        <v>0</v>
      </c>
    </row>
    <row r="49" spans="1:16" x14ac:dyDescent="0.25">
      <c r="A49" s="11"/>
      <c r="B49" s="33"/>
      <c r="C49" s="1"/>
      <c r="D49" s="1"/>
      <c r="E49" s="1"/>
      <c r="F49" s="12"/>
      <c r="G49" s="12"/>
      <c r="H49" s="2">
        <f t="shared" si="0"/>
        <v>24.069999999999936</v>
      </c>
      <c r="I49" s="2"/>
      <c r="J49" s="1"/>
      <c r="K49" s="1"/>
      <c r="L49" s="1"/>
      <c r="M49" s="2"/>
      <c r="N49" s="2"/>
      <c r="O49" s="2">
        <f t="shared" si="1"/>
        <v>0</v>
      </c>
      <c r="P49" s="45">
        <f t="shared" si="2"/>
        <v>0</v>
      </c>
    </row>
    <row r="50" spans="1:16" x14ac:dyDescent="0.25">
      <c r="A50" s="11"/>
      <c r="B50" s="33"/>
      <c r="C50" s="1"/>
      <c r="D50" s="1"/>
      <c r="E50" s="1"/>
      <c r="F50" s="12"/>
      <c r="G50" s="12"/>
      <c r="H50" s="2">
        <f t="shared" si="0"/>
        <v>24.069999999999936</v>
      </c>
      <c r="I50" s="2"/>
      <c r="J50" s="1"/>
      <c r="K50" s="1"/>
      <c r="L50" s="1"/>
      <c r="M50" s="2"/>
      <c r="N50" s="2"/>
      <c r="O50" s="2">
        <f t="shared" si="1"/>
        <v>0</v>
      </c>
      <c r="P50" s="45">
        <f t="shared" si="2"/>
        <v>0</v>
      </c>
    </row>
    <row r="51" spans="1:16" x14ac:dyDescent="0.25">
      <c r="A51" s="11"/>
      <c r="B51" s="33"/>
      <c r="C51" s="1"/>
      <c r="D51" s="1"/>
      <c r="E51" s="1"/>
      <c r="F51" s="12"/>
      <c r="G51" s="12"/>
      <c r="H51" s="2">
        <f t="shared" si="0"/>
        <v>24.069999999999936</v>
      </c>
      <c r="I51" s="2"/>
      <c r="J51" s="1"/>
      <c r="K51" s="1"/>
      <c r="L51" s="1"/>
      <c r="M51" s="2"/>
      <c r="N51" s="2"/>
      <c r="O51" s="2">
        <f t="shared" si="1"/>
        <v>0</v>
      </c>
      <c r="P51" s="45">
        <f t="shared" si="2"/>
        <v>0</v>
      </c>
    </row>
    <row r="52" spans="1:16" x14ac:dyDescent="0.25">
      <c r="A52" s="11"/>
      <c r="B52" s="33"/>
      <c r="C52" s="1"/>
      <c r="D52" s="1"/>
      <c r="E52" s="1"/>
      <c r="F52" s="12"/>
      <c r="G52" s="12"/>
      <c r="H52" s="2">
        <f t="shared" si="0"/>
        <v>24.069999999999936</v>
      </c>
      <c r="I52" s="2"/>
      <c r="J52" s="1"/>
      <c r="K52" s="1"/>
      <c r="L52" s="1"/>
      <c r="M52" s="2"/>
      <c r="N52" s="2"/>
      <c r="O52" s="2">
        <f t="shared" si="1"/>
        <v>0</v>
      </c>
      <c r="P52" s="45">
        <f t="shared" si="2"/>
        <v>0</v>
      </c>
    </row>
    <row r="53" spans="1:16" x14ac:dyDescent="0.25">
      <c r="A53" s="11"/>
      <c r="B53" s="33"/>
      <c r="C53" s="1"/>
      <c r="D53" s="1"/>
      <c r="E53" s="1"/>
      <c r="F53" s="12"/>
      <c r="G53" s="12"/>
      <c r="H53" s="2">
        <f t="shared" si="0"/>
        <v>24.069999999999936</v>
      </c>
      <c r="I53" s="2"/>
      <c r="J53" s="1"/>
      <c r="K53" s="1"/>
      <c r="L53" s="1"/>
      <c r="M53" s="2"/>
      <c r="N53" s="2"/>
      <c r="O53" s="2">
        <f t="shared" si="1"/>
        <v>0</v>
      </c>
      <c r="P53" s="45">
        <f t="shared" si="2"/>
        <v>0</v>
      </c>
    </row>
    <row r="54" spans="1:16" x14ac:dyDescent="0.25">
      <c r="A54" s="11"/>
      <c r="B54" s="33"/>
      <c r="C54" s="1"/>
      <c r="D54" s="1"/>
      <c r="E54" s="1"/>
      <c r="F54" s="12"/>
      <c r="G54" s="12"/>
      <c r="H54" s="2">
        <f t="shared" si="0"/>
        <v>24.069999999999936</v>
      </c>
      <c r="I54" s="2"/>
      <c r="J54" s="1"/>
      <c r="K54" s="1"/>
      <c r="L54" s="1"/>
      <c r="M54" s="2"/>
      <c r="N54" s="2"/>
      <c r="O54" s="2">
        <f t="shared" si="1"/>
        <v>0</v>
      </c>
      <c r="P54" s="45">
        <f t="shared" si="2"/>
        <v>0</v>
      </c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>
        <f t="shared" si="0"/>
        <v>24.069999999999936</v>
      </c>
      <c r="I55" s="29"/>
      <c r="J55" s="27"/>
      <c r="K55" s="27"/>
      <c r="L55" s="27"/>
      <c r="M55" s="29"/>
      <c r="N55" s="29"/>
      <c r="O55" s="2">
        <f t="shared" si="1"/>
        <v>0</v>
      </c>
      <c r="P55" s="45">
        <f t="shared" si="2"/>
        <v>0</v>
      </c>
    </row>
    <row r="56" spans="1:16" x14ac:dyDescent="0.25">
      <c r="A56" s="11"/>
      <c r="B56" s="33"/>
      <c r="C56" s="1"/>
      <c r="D56" s="1"/>
      <c r="E56" s="1"/>
      <c r="F56" s="12"/>
      <c r="G56" s="12"/>
      <c r="H56" s="2">
        <f t="shared" si="0"/>
        <v>24.069999999999936</v>
      </c>
      <c r="I56" s="2"/>
      <c r="J56" s="1"/>
      <c r="K56" s="1"/>
      <c r="L56" s="1"/>
      <c r="M56" s="2"/>
      <c r="N56" s="2"/>
      <c r="O56" s="2">
        <f t="shared" si="1"/>
        <v>0</v>
      </c>
      <c r="P56" s="45">
        <f t="shared" si="2"/>
        <v>0</v>
      </c>
    </row>
    <row r="57" spans="1:16" x14ac:dyDescent="0.25">
      <c r="A57" s="11"/>
      <c r="B57" s="33"/>
      <c r="C57" s="1"/>
      <c r="D57" s="1"/>
      <c r="E57" s="1"/>
      <c r="F57" s="12"/>
      <c r="G57" s="12"/>
      <c r="H57" s="2">
        <f t="shared" si="0"/>
        <v>24.069999999999936</v>
      </c>
      <c r="I57" s="2"/>
      <c r="J57" s="1"/>
      <c r="K57" s="1"/>
      <c r="L57" s="1"/>
      <c r="M57" s="2"/>
      <c r="N57" s="2"/>
      <c r="O57" s="2">
        <f t="shared" si="1"/>
        <v>0</v>
      </c>
      <c r="P57" s="45">
        <f t="shared" si="2"/>
        <v>0</v>
      </c>
    </row>
    <row r="58" spans="1:16" x14ac:dyDescent="0.25">
      <c r="A58" s="11"/>
      <c r="B58" s="33"/>
      <c r="C58" s="1"/>
      <c r="D58" s="1"/>
      <c r="E58" s="1"/>
      <c r="F58" s="12"/>
      <c r="G58" s="12"/>
      <c r="H58" s="2">
        <f t="shared" si="0"/>
        <v>24.069999999999936</v>
      </c>
      <c r="I58" s="2"/>
      <c r="J58" s="1"/>
      <c r="K58" s="1"/>
      <c r="L58" s="1"/>
      <c r="M58" s="2"/>
      <c r="N58" s="2"/>
      <c r="O58" s="2">
        <f t="shared" si="1"/>
        <v>0</v>
      </c>
      <c r="P58" s="45">
        <f t="shared" si="2"/>
        <v>0</v>
      </c>
    </row>
    <row r="59" spans="1:16" x14ac:dyDescent="0.25">
      <c r="A59" s="11"/>
      <c r="B59" s="33"/>
      <c r="C59" s="1"/>
      <c r="D59" s="1"/>
      <c r="E59" s="1"/>
      <c r="F59" s="12"/>
      <c r="G59" s="12"/>
      <c r="H59" s="2">
        <f t="shared" si="0"/>
        <v>24.069999999999936</v>
      </c>
      <c r="I59" s="2"/>
      <c r="J59" s="1"/>
      <c r="K59" s="1"/>
      <c r="L59" s="1"/>
      <c r="M59" s="2"/>
      <c r="N59" s="2"/>
      <c r="O59" s="2">
        <f t="shared" si="1"/>
        <v>0</v>
      </c>
      <c r="P59" s="45">
        <f t="shared" si="2"/>
        <v>0</v>
      </c>
    </row>
    <row r="60" spans="1:16" x14ac:dyDescent="0.25">
      <c r="A60" s="11"/>
      <c r="B60" s="33"/>
      <c r="C60" s="1"/>
      <c r="D60" s="1"/>
      <c r="E60" s="1"/>
      <c r="F60" s="12"/>
      <c r="G60" s="12"/>
      <c r="H60" s="2">
        <f t="shared" si="0"/>
        <v>24.069999999999936</v>
      </c>
      <c r="I60" s="2"/>
      <c r="J60" s="1"/>
      <c r="K60" s="1"/>
      <c r="L60" s="1"/>
      <c r="M60" s="2"/>
      <c r="N60" s="2"/>
      <c r="O60" s="2">
        <f t="shared" si="1"/>
        <v>0</v>
      </c>
      <c r="P60" s="45">
        <f t="shared" si="2"/>
        <v>0</v>
      </c>
    </row>
    <row r="61" spans="1:16" x14ac:dyDescent="0.25">
      <c r="A61" s="11"/>
      <c r="B61" s="33"/>
      <c r="C61" s="1"/>
      <c r="D61" s="1"/>
      <c r="E61" s="1"/>
      <c r="F61" s="12"/>
      <c r="G61" s="12"/>
      <c r="H61" s="2">
        <f t="shared" si="0"/>
        <v>24.069999999999936</v>
      </c>
      <c r="I61" s="2"/>
      <c r="J61" s="1"/>
      <c r="K61" s="1"/>
      <c r="L61" s="1"/>
      <c r="M61" s="2"/>
      <c r="N61" s="2"/>
      <c r="O61" s="2">
        <f t="shared" si="1"/>
        <v>0</v>
      </c>
      <c r="P61" s="45">
        <f t="shared" si="2"/>
        <v>0</v>
      </c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>
        <f t="shared" si="0"/>
        <v>24.069999999999936</v>
      </c>
      <c r="I62" s="29"/>
      <c r="J62" s="27"/>
      <c r="K62" s="27"/>
      <c r="L62" s="27"/>
      <c r="M62" s="29"/>
      <c r="N62" s="29"/>
      <c r="O62" s="2">
        <f t="shared" si="1"/>
        <v>0</v>
      </c>
      <c r="P62" s="45">
        <f t="shared" si="2"/>
        <v>0</v>
      </c>
    </row>
    <row r="63" spans="1:16" x14ac:dyDescent="0.25">
      <c r="A63" s="11"/>
      <c r="B63" s="33"/>
      <c r="C63" s="1"/>
      <c r="D63" s="1"/>
      <c r="E63" s="1"/>
      <c r="F63" s="12"/>
      <c r="G63" s="12"/>
      <c r="H63" s="2">
        <f t="shared" si="0"/>
        <v>24.069999999999936</v>
      </c>
      <c r="I63" s="2"/>
      <c r="J63" s="1"/>
      <c r="K63" s="1"/>
      <c r="L63" s="1"/>
      <c r="M63" s="2"/>
      <c r="N63" s="2"/>
      <c r="O63" s="2">
        <f t="shared" si="1"/>
        <v>0</v>
      </c>
      <c r="P63" s="45">
        <f t="shared" si="2"/>
        <v>0</v>
      </c>
    </row>
    <row r="64" spans="1:16" x14ac:dyDescent="0.25">
      <c r="A64" s="11"/>
      <c r="B64" s="33"/>
      <c r="C64" s="1"/>
      <c r="D64" s="1"/>
      <c r="E64" s="1"/>
      <c r="F64" s="12"/>
      <c r="G64" s="12"/>
      <c r="H64" s="2">
        <f t="shared" si="0"/>
        <v>24.069999999999936</v>
      </c>
      <c r="I64" s="2"/>
      <c r="J64" s="1"/>
      <c r="K64" s="1"/>
      <c r="L64" s="1"/>
      <c r="M64" s="2"/>
      <c r="N64" s="2"/>
      <c r="O64" s="2">
        <f t="shared" si="1"/>
        <v>0</v>
      </c>
      <c r="P64" s="45">
        <f t="shared" si="2"/>
        <v>0</v>
      </c>
    </row>
    <row r="65" spans="1:16" x14ac:dyDescent="0.25">
      <c r="A65" s="11"/>
      <c r="B65" s="33"/>
      <c r="C65" s="1"/>
      <c r="D65" s="1"/>
      <c r="E65" s="1"/>
      <c r="F65" s="12"/>
      <c r="G65" s="12"/>
      <c r="H65" s="2">
        <f t="shared" si="0"/>
        <v>24.069999999999936</v>
      </c>
      <c r="I65" s="2"/>
      <c r="J65" s="1"/>
      <c r="K65" s="1"/>
      <c r="L65" s="1"/>
      <c r="M65" s="2"/>
      <c r="N65" s="2"/>
      <c r="O65" s="2">
        <f t="shared" si="1"/>
        <v>0</v>
      </c>
      <c r="P65" s="45">
        <f t="shared" si="2"/>
        <v>0</v>
      </c>
    </row>
    <row r="66" spans="1:16" x14ac:dyDescent="0.25">
      <c r="A66" s="11"/>
      <c r="B66" s="33"/>
      <c r="C66" s="1"/>
      <c r="D66" s="1"/>
      <c r="E66" s="1"/>
      <c r="F66" s="12"/>
      <c r="G66" s="12"/>
      <c r="H66" s="2">
        <f t="shared" si="0"/>
        <v>24.069999999999936</v>
      </c>
      <c r="I66" s="2"/>
      <c r="J66" s="1"/>
      <c r="K66" s="1"/>
      <c r="L66" s="1"/>
      <c r="M66" s="2"/>
      <c r="N66" s="2"/>
      <c r="O66" s="2">
        <f t="shared" si="1"/>
        <v>0</v>
      </c>
      <c r="P66" s="45">
        <f t="shared" si="2"/>
        <v>0</v>
      </c>
    </row>
    <row r="67" spans="1:16" x14ac:dyDescent="0.25">
      <c r="A67" s="11"/>
      <c r="B67" s="33"/>
      <c r="C67" s="1"/>
      <c r="D67" s="1"/>
      <c r="E67" s="1"/>
      <c r="F67" s="12"/>
      <c r="G67" s="12"/>
      <c r="H67" s="2">
        <f t="shared" si="0"/>
        <v>24.069999999999936</v>
      </c>
      <c r="I67" s="2"/>
      <c r="J67" s="1"/>
      <c r="K67" s="1"/>
      <c r="L67" s="1"/>
      <c r="M67" s="2"/>
      <c r="N67" s="2"/>
      <c r="O67" s="2">
        <f t="shared" si="1"/>
        <v>0</v>
      </c>
      <c r="P67" s="45">
        <f t="shared" si="2"/>
        <v>0</v>
      </c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>
        <f t="shared" si="0"/>
        <v>24.069999999999936</v>
      </c>
      <c r="I68" s="76"/>
      <c r="J68" s="74"/>
      <c r="K68" s="74"/>
      <c r="L68" s="74"/>
      <c r="M68" s="76"/>
      <c r="N68" s="76"/>
      <c r="O68" s="76">
        <f t="shared" si="1"/>
        <v>0</v>
      </c>
      <c r="P68" s="77">
        <f t="shared" si="2"/>
        <v>0</v>
      </c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>
        <f t="shared" si="0"/>
        <v>24.069999999999936</v>
      </c>
      <c r="I69" s="76"/>
      <c r="J69" s="74"/>
      <c r="K69" s="74"/>
      <c r="L69" s="74"/>
      <c r="M69" s="76"/>
      <c r="N69" s="76"/>
      <c r="O69" s="76">
        <f t="shared" si="1"/>
        <v>0</v>
      </c>
      <c r="P69" s="77">
        <f t="shared" si="2"/>
        <v>0</v>
      </c>
    </row>
    <row r="70" spans="1:16" s="78" customFormat="1" x14ac:dyDescent="0.25">
      <c r="A70" s="72"/>
      <c r="B70" s="73"/>
      <c r="C70" s="74"/>
      <c r="D70" s="74"/>
      <c r="E70" s="74"/>
      <c r="F70" s="75"/>
      <c r="G70" s="75"/>
      <c r="H70" s="76">
        <f t="shared" si="0"/>
        <v>24.069999999999936</v>
      </c>
      <c r="I70" s="76"/>
      <c r="J70" s="74"/>
      <c r="K70" s="74"/>
      <c r="L70" s="74"/>
      <c r="M70" s="76"/>
      <c r="N70" s="76"/>
      <c r="O70" s="76">
        <f t="shared" si="1"/>
        <v>0</v>
      </c>
      <c r="P70" s="77">
        <f t="shared" si="2"/>
        <v>0</v>
      </c>
    </row>
    <row r="71" spans="1:16" x14ac:dyDescent="0.25">
      <c r="A71" s="11"/>
      <c r="B71" s="33"/>
      <c r="C71" s="1"/>
      <c r="D71" s="1"/>
      <c r="E71" s="1"/>
      <c r="F71" s="12"/>
      <c r="G71" s="12"/>
      <c r="H71" s="2">
        <f t="shared" ref="H71:H80" si="3">H70+F71-G71</f>
        <v>24.069999999999936</v>
      </c>
      <c r="I71" s="2"/>
      <c r="J71" s="1"/>
      <c r="K71" s="1"/>
      <c r="L71" s="1"/>
      <c r="M71" s="2"/>
      <c r="N71" s="2"/>
      <c r="O71" s="2">
        <f t="shared" si="1"/>
        <v>0</v>
      </c>
      <c r="P71" s="45">
        <f t="shared" si="2"/>
        <v>0</v>
      </c>
    </row>
    <row r="72" spans="1:16" x14ac:dyDescent="0.25">
      <c r="A72" s="11"/>
      <c r="B72" s="33"/>
      <c r="C72" s="1"/>
      <c r="D72" s="1"/>
      <c r="E72" s="1"/>
      <c r="F72" s="12"/>
      <c r="G72" s="12"/>
      <c r="H72" s="2">
        <f t="shared" si="3"/>
        <v>24.069999999999936</v>
      </c>
      <c r="I72" s="2"/>
      <c r="J72" s="1"/>
      <c r="K72" s="1"/>
      <c r="L72" s="1"/>
      <c r="M72" s="2"/>
      <c r="N72" s="2"/>
      <c r="O72" s="2">
        <f t="shared" si="1"/>
        <v>0</v>
      </c>
      <c r="P72" s="45">
        <f t="shared" si="2"/>
        <v>0</v>
      </c>
    </row>
    <row r="73" spans="1:16" x14ac:dyDescent="0.25">
      <c r="A73" s="11"/>
      <c r="B73" s="33"/>
      <c r="C73" s="1"/>
      <c r="D73" s="1"/>
      <c r="E73" s="1"/>
      <c r="F73" s="12"/>
      <c r="G73" s="12"/>
      <c r="H73" s="2">
        <f t="shared" si="3"/>
        <v>24.069999999999936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45">
        <f t="shared" ref="P73:P80" si="5">I73+M73+N73-G73</f>
        <v>0</v>
      </c>
    </row>
    <row r="74" spans="1:16" x14ac:dyDescent="0.25">
      <c r="A74" s="11"/>
      <c r="B74" s="33"/>
      <c r="C74" s="1"/>
      <c r="D74" s="1"/>
      <c r="E74" s="1"/>
      <c r="F74" s="12"/>
      <c r="G74" s="12"/>
      <c r="H74" s="2">
        <f t="shared" si="3"/>
        <v>24.069999999999936</v>
      </c>
      <c r="I74" s="2"/>
      <c r="J74" s="1"/>
      <c r="K74" s="1"/>
      <c r="L74" s="1"/>
      <c r="M74" s="2"/>
      <c r="N74" s="2"/>
      <c r="O74" s="2">
        <f t="shared" si="4"/>
        <v>0</v>
      </c>
      <c r="P74" s="45">
        <f t="shared" si="5"/>
        <v>0</v>
      </c>
    </row>
    <row r="75" spans="1:16" x14ac:dyDescent="0.25">
      <c r="A75" s="11"/>
      <c r="B75" s="33"/>
      <c r="C75" s="1"/>
      <c r="D75" s="1"/>
      <c r="E75" s="1"/>
      <c r="F75" s="12"/>
      <c r="G75" s="12"/>
      <c r="H75" s="2">
        <f t="shared" si="3"/>
        <v>24.069999999999936</v>
      </c>
      <c r="I75" s="2"/>
      <c r="J75" s="1"/>
      <c r="K75" s="1"/>
      <c r="L75" s="1"/>
      <c r="M75" s="2"/>
      <c r="N75" s="2"/>
      <c r="O75" s="2">
        <f t="shared" si="4"/>
        <v>0</v>
      </c>
      <c r="P75" s="45">
        <f t="shared" si="5"/>
        <v>0</v>
      </c>
    </row>
    <row r="76" spans="1:16" x14ac:dyDescent="0.25">
      <c r="A76" s="11"/>
      <c r="B76" s="33"/>
      <c r="C76" s="1"/>
      <c r="D76" s="1"/>
      <c r="E76" s="1"/>
      <c r="F76" s="12"/>
      <c r="G76" s="12"/>
      <c r="H76" s="2">
        <f t="shared" si="3"/>
        <v>24.069999999999936</v>
      </c>
      <c r="I76" s="2"/>
      <c r="J76" s="1"/>
      <c r="K76" s="1"/>
      <c r="L76" s="1"/>
      <c r="M76" s="2"/>
      <c r="N76" s="2">
        <f>I76-G76</f>
        <v>0</v>
      </c>
      <c r="O76" s="2">
        <f t="shared" si="4"/>
        <v>0</v>
      </c>
      <c r="P76" s="45">
        <f t="shared" si="5"/>
        <v>0</v>
      </c>
    </row>
    <row r="77" spans="1:16" x14ac:dyDescent="0.25">
      <c r="A77" s="11"/>
      <c r="B77" s="33"/>
      <c r="C77" s="1"/>
      <c r="D77" s="1"/>
      <c r="E77" s="1"/>
      <c r="F77" s="12"/>
      <c r="G77" s="12"/>
      <c r="H77" s="2">
        <f t="shared" si="3"/>
        <v>24.069999999999936</v>
      </c>
      <c r="I77" s="2"/>
      <c r="J77" s="1"/>
      <c r="K77" s="1"/>
      <c r="L77" s="1"/>
      <c r="M77" s="2">
        <f>I77</f>
        <v>0</v>
      </c>
      <c r="N77" s="2">
        <f>I77-G77</f>
        <v>0</v>
      </c>
      <c r="O77" s="2">
        <f t="shared" si="4"/>
        <v>0</v>
      </c>
      <c r="P77" s="45">
        <f t="shared" si="5"/>
        <v>0</v>
      </c>
    </row>
    <row r="78" spans="1:16" x14ac:dyDescent="0.25">
      <c r="A78" s="11"/>
      <c r="B78" s="33"/>
      <c r="C78" s="1"/>
      <c r="D78" s="1"/>
      <c r="E78" s="1"/>
      <c r="F78" s="12"/>
      <c r="G78" s="12"/>
      <c r="H78" s="2">
        <f t="shared" si="3"/>
        <v>24.069999999999936</v>
      </c>
      <c r="I78" s="2"/>
      <c r="J78" s="1"/>
      <c r="K78" s="1"/>
      <c r="L78" s="1"/>
      <c r="M78" s="2">
        <f>I78</f>
        <v>0</v>
      </c>
      <c r="N78" s="2">
        <f>I78-G78</f>
        <v>0</v>
      </c>
      <c r="O78" s="2">
        <f t="shared" si="4"/>
        <v>0</v>
      </c>
      <c r="P78" s="45">
        <f t="shared" si="5"/>
        <v>0</v>
      </c>
    </row>
    <row r="79" spans="1:16" x14ac:dyDescent="0.25">
      <c r="A79" s="11"/>
      <c r="B79" s="33"/>
      <c r="C79" s="1"/>
      <c r="D79" s="1"/>
      <c r="E79" s="1"/>
      <c r="F79" s="12"/>
      <c r="G79" s="12"/>
      <c r="H79" s="2">
        <f t="shared" si="3"/>
        <v>24.069999999999936</v>
      </c>
      <c r="I79" s="2"/>
      <c r="J79" s="1"/>
      <c r="K79" s="1"/>
      <c r="L79" s="1"/>
      <c r="M79" s="2">
        <f>I79</f>
        <v>0</v>
      </c>
      <c r="N79" s="2">
        <f>I79-G79</f>
        <v>0</v>
      </c>
      <c r="O79" s="2">
        <f t="shared" si="4"/>
        <v>0</v>
      </c>
      <c r="P79" s="45">
        <f t="shared" si="5"/>
        <v>0</v>
      </c>
    </row>
    <row r="80" spans="1:16" x14ac:dyDescent="0.25">
      <c r="A80" s="11"/>
      <c r="B80" s="33"/>
      <c r="C80" s="1"/>
      <c r="D80" s="1"/>
      <c r="E80" s="1"/>
      <c r="F80" s="12"/>
      <c r="G80" s="12"/>
      <c r="H80" s="2">
        <f t="shared" si="3"/>
        <v>24.069999999999936</v>
      </c>
      <c r="I80" s="2"/>
      <c r="J80" s="1"/>
      <c r="K80" s="1"/>
      <c r="L80" s="1"/>
      <c r="M80" s="2">
        <f>I80</f>
        <v>0</v>
      </c>
      <c r="N80" s="2">
        <f>I80-G80</f>
        <v>0</v>
      </c>
      <c r="O80" s="2">
        <f t="shared" si="4"/>
        <v>0</v>
      </c>
      <c r="P80" s="45">
        <f t="shared" si="5"/>
        <v>0</v>
      </c>
    </row>
  </sheetData>
  <autoFilter ref="A4:M80"/>
  <dataValidations count="4">
    <dataValidation type="list" allowBlank="1" showInputMessage="1" showErrorMessage="1" sqref="J5:J80">
      <formula1>BANCOS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E5:E80">
      <formula1>PERSONAL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72</vt:i4>
      </vt:variant>
    </vt:vector>
  </HeadingPairs>
  <TitlesOfParts>
    <vt:vector size="86" baseType="lpstr">
      <vt:lpstr>TOTALES</vt:lpstr>
      <vt:lpstr>04241102899</vt:lpstr>
      <vt:lpstr>04143192117</vt:lpstr>
      <vt:lpstr>04242099286</vt:lpstr>
      <vt:lpstr>04143182190</vt:lpstr>
      <vt:lpstr>04242061519</vt:lpstr>
      <vt:lpstr>04241083350</vt:lpstr>
      <vt:lpstr>04241815693</vt:lpstr>
      <vt:lpstr>04242099312</vt:lpstr>
      <vt:lpstr>04128128014</vt:lpstr>
      <vt:lpstr>04128124511</vt:lpstr>
      <vt:lpstr>04128113024</vt:lpstr>
      <vt:lpstr>TEL MOVILNET</vt:lpstr>
      <vt:lpstr>RELACION NUM. RECLAMO</vt:lpstr>
      <vt:lpstr>'04128113024'!BANCOS</vt:lpstr>
      <vt:lpstr>'04128124511'!BANCOS</vt:lpstr>
      <vt:lpstr>'04128128014'!BANCOS</vt:lpstr>
      <vt:lpstr>'04143182190'!BANCOS</vt:lpstr>
      <vt:lpstr>'04143192117'!BANCOS</vt:lpstr>
      <vt:lpstr>'04241083350'!BANCOS</vt:lpstr>
      <vt:lpstr>'04241815693'!BANCOS</vt:lpstr>
      <vt:lpstr>'04242061519'!BANCOS</vt:lpstr>
      <vt:lpstr>'04242099286'!BANCOS</vt:lpstr>
      <vt:lpstr>'04242099312'!BANCOS</vt:lpstr>
      <vt:lpstr>'TEL MOVILNET'!BANCOS</vt:lpstr>
      <vt:lpstr>BANCOS</vt:lpstr>
      <vt:lpstr>'04128113024'!CONCEPTO</vt:lpstr>
      <vt:lpstr>'04128124511'!CONCEPTO</vt:lpstr>
      <vt:lpstr>'04128128014'!CONCEPTO</vt:lpstr>
      <vt:lpstr>'04143182190'!CONCEPTO</vt:lpstr>
      <vt:lpstr>'04143192117'!CONCEPTO</vt:lpstr>
      <vt:lpstr>'04241083350'!CONCEPTO</vt:lpstr>
      <vt:lpstr>'04241815693'!CONCEPTO</vt:lpstr>
      <vt:lpstr>'04242061519'!CONCEPTO</vt:lpstr>
      <vt:lpstr>'04242099286'!CONCEPTO</vt:lpstr>
      <vt:lpstr>'04242099312'!CONCEPTO</vt:lpstr>
      <vt:lpstr>'TEL MOVILNET'!CONCEPTO</vt:lpstr>
      <vt:lpstr>CONCEPTO</vt:lpstr>
      <vt:lpstr>'04128113024'!EMPRESAS</vt:lpstr>
      <vt:lpstr>'04128124511'!EMPRESAS</vt:lpstr>
      <vt:lpstr>'04128128014'!EMPRESAS</vt:lpstr>
      <vt:lpstr>'04143182190'!EMPRESAS</vt:lpstr>
      <vt:lpstr>'04143192117'!EMPRESAS</vt:lpstr>
      <vt:lpstr>'04241083350'!EMPRESAS</vt:lpstr>
      <vt:lpstr>'04241815693'!EMPRESAS</vt:lpstr>
      <vt:lpstr>'04242061519'!EMPRESAS</vt:lpstr>
      <vt:lpstr>'04242099286'!EMPRESAS</vt:lpstr>
      <vt:lpstr>'04242099312'!EMPRESAS</vt:lpstr>
      <vt:lpstr>'TEL MOVILNET'!EMPRESAS</vt:lpstr>
      <vt:lpstr>EMPRESAS</vt:lpstr>
      <vt:lpstr>'04128113024'!MOVIMIENTOS</vt:lpstr>
      <vt:lpstr>'04128124511'!MOVIMIENTOS</vt:lpstr>
      <vt:lpstr>'04128128014'!MOVIMIENTOS</vt:lpstr>
      <vt:lpstr>'04143182190'!MOVIMIENTOS</vt:lpstr>
      <vt:lpstr>'04143192117'!MOVIMIENTOS</vt:lpstr>
      <vt:lpstr>'04241083350'!MOVIMIENTOS</vt:lpstr>
      <vt:lpstr>'04241815693'!MOVIMIENTOS</vt:lpstr>
      <vt:lpstr>'04242061519'!MOVIMIENTOS</vt:lpstr>
      <vt:lpstr>'04242099286'!MOVIMIENTOS</vt:lpstr>
      <vt:lpstr>'04242099312'!MOVIMIENTOS</vt:lpstr>
      <vt:lpstr>'TEL MOVILNET'!MOVIMIENTOS</vt:lpstr>
      <vt:lpstr>MOVIMIENTOS</vt:lpstr>
      <vt:lpstr>'04128113024'!PAGO</vt:lpstr>
      <vt:lpstr>'04128124511'!PAGO</vt:lpstr>
      <vt:lpstr>'04128128014'!PAGO</vt:lpstr>
      <vt:lpstr>'04143182190'!PAGO</vt:lpstr>
      <vt:lpstr>'04143192117'!PAGO</vt:lpstr>
      <vt:lpstr>'04241083350'!PAGO</vt:lpstr>
      <vt:lpstr>'04241815693'!PAGO</vt:lpstr>
      <vt:lpstr>'04242061519'!PAGO</vt:lpstr>
      <vt:lpstr>'04242099286'!PAGO</vt:lpstr>
      <vt:lpstr>'04242099312'!PAGO</vt:lpstr>
      <vt:lpstr>'TEL MOVILNET'!PAGO</vt:lpstr>
      <vt:lpstr>PAGO</vt:lpstr>
      <vt:lpstr>'04128113024'!PERSONAL</vt:lpstr>
      <vt:lpstr>'04128124511'!PERSONAL</vt:lpstr>
      <vt:lpstr>'04128128014'!PERSONAL</vt:lpstr>
      <vt:lpstr>'04143182190'!PERSONAL</vt:lpstr>
      <vt:lpstr>'04143192117'!PERSONAL</vt:lpstr>
      <vt:lpstr>'04241083350'!PERSONAL</vt:lpstr>
      <vt:lpstr>'04241815693'!PERSONAL</vt:lpstr>
      <vt:lpstr>'04242061519'!PERSONAL</vt:lpstr>
      <vt:lpstr>'04242099286'!PERSONAL</vt:lpstr>
      <vt:lpstr>'04242099312'!PERSONAL</vt:lpstr>
      <vt:lpstr>'TEL MOVILNET'!PERSONAL</vt:lpstr>
      <vt:lpstr>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2018-05-22T13:29:54Z</cp:lastPrinted>
  <dcterms:created xsi:type="dcterms:W3CDTF">2018-02-10T14:01:51Z</dcterms:created>
  <dcterms:modified xsi:type="dcterms:W3CDTF">2018-10-02T14:25:14Z</dcterms:modified>
</cp:coreProperties>
</file>