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065" tabRatio="646" activeTab="4"/>
  </bookViews>
  <sheets>
    <sheet name="HIPER MODELO, C.A" sheetId="4" r:id="rId1"/>
    <sheet name="AUTOMERCADO " sheetId="7" r:id="rId2"/>
    <sheet name="BOCA" sheetId="9" r:id="rId3"/>
    <sheet name="FARMACIA" sheetId="10" r:id="rId4"/>
    <sheet name="EXQUISITECES" sheetId="8" r:id="rId5"/>
    <sheet name="SUCURSAL LA HOYADA" sheetId="11" r:id="rId6"/>
  </sheets>
  <calcPr calcId="162913"/>
</workbook>
</file>

<file path=xl/calcChain.xml><?xml version="1.0" encoding="utf-8"?>
<calcChain xmlns="http://schemas.openxmlformats.org/spreadsheetml/2006/main">
  <c r="L54" i="4" l="1"/>
  <c r="C29" i="11" l="1"/>
  <c r="G24" i="7" l="1"/>
  <c r="H24" i="7"/>
  <c r="H8" i="8" l="1"/>
  <c r="G17" i="11"/>
  <c r="G5" i="11"/>
  <c r="F92" i="11"/>
  <c r="F89" i="11"/>
  <c r="F86" i="11"/>
  <c r="F83" i="11"/>
  <c r="F80" i="11"/>
  <c r="F77" i="11"/>
  <c r="F74" i="11"/>
  <c r="F71" i="11"/>
  <c r="F68" i="11"/>
  <c r="F65" i="11"/>
  <c r="F62" i="11"/>
  <c r="F59" i="11"/>
  <c r="F56" i="11"/>
  <c r="F53" i="11"/>
  <c r="F50" i="11"/>
  <c r="F47" i="11"/>
  <c r="F44" i="11"/>
  <c r="F41" i="11"/>
  <c r="F38" i="11"/>
  <c r="F35" i="11"/>
  <c r="F32" i="11"/>
  <c r="F29" i="11"/>
  <c r="F26" i="11"/>
  <c r="F23" i="11"/>
  <c r="F20" i="11"/>
  <c r="F17" i="11"/>
  <c r="F14" i="11"/>
  <c r="F11" i="11"/>
  <c r="F8" i="11"/>
  <c r="F5" i="11"/>
  <c r="A9" i="8" l="1"/>
  <c r="A12" i="8" s="1"/>
  <c r="A15" i="8" s="1"/>
  <c r="A18" i="8" s="1"/>
  <c r="E92" i="11"/>
  <c r="D92" i="11"/>
  <c r="C92" i="11"/>
  <c r="E89" i="11"/>
  <c r="D89" i="11"/>
  <c r="C89" i="11"/>
  <c r="E86" i="11"/>
  <c r="D86" i="11"/>
  <c r="C86" i="11"/>
  <c r="E83" i="11"/>
  <c r="D83" i="11"/>
  <c r="C83" i="11"/>
  <c r="E80" i="11"/>
  <c r="D80" i="11"/>
  <c r="C80" i="11"/>
  <c r="E77" i="11"/>
  <c r="D77" i="11"/>
  <c r="C77" i="11"/>
  <c r="G77" i="11" s="1"/>
  <c r="E74" i="11"/>
  <c r="D74" i="11"/>
  <c r="C74" i="11"/>
  <c r="E71" i="11"/>
  <c r="D71" i="11"/>
  <c r="C71" i="11"/>
  <c r="G71" i="11" s="1"/>
  <c r="E68" i="11"/>
  <c r="D68" i="11"/>
  <c r="C68" i="11"/>
  <c r="E65" i="11"/>
  <c r="D65" i="11"/>
  <c r="C65" i="11"/>
  <c r="G65" i="11" s="1"/>
  <c r="E62" i="11"/>
  <c r="D62" i="11"/>
  <c r="C62" i="11"/>
  <c r="E59" i="11"/>
  <c r="D59" i="11"/>
  <c r="C59" i="11"/>
  <c r="G59" i="11" s="1"/>
  <c r="E56" i="11"/>
  <c r="D56" i="11"/>
  <c r="C56" i="11"/>
  <c r="E53" i="11"/>
  <c r="D53" i="11"/>
  <c r="C53" i="11"/>
  <c r="E50" i="11"/>
  <c r="D50" i="11"/>
  <c r="C50" i="11"/>
  <c r="E47" i="11"/>
  <c r="D47" i="11"/>
  <c r="C47" i="11"/>
  <c r="E44" i="11"/>
  <c r="D44" i="11"/>
  <c r="C44" i="11"/>
  <c r="E41" i="11"/>
  <c r="D41" i="11"/>
  <c r="C41" i="11"/>
  <c r="E38" i="11"/>
  <c r="D38" i="11"/>
  <c r="C38" i="11"/>
  <c r="E35" i="11"/>
  <c r="D35" i="11"/>
  <c r="C35" i="11"/>
  <c r="G35" i="11" s="1"/>
  <c r="E32" i="11"/>
  <c r="D32" i="11"/>
  <c r="C32" i="11"/>
  <c r="E29" i="11"/>
  <c r="D29" i="11"/>
  <c r="E26" i="11"/>
  <c r="D26" i="11"/>
  <c r="C26" i="11"/>
  <c r="G26" i="11" s="1"/>
  <c r="E23" i="11"/>
  <c r="D23" i="11"/>
  <c r="C23" i="11"/>
  <c r="E20" i="11"/>
  <c r="D20" i="11"/>
  <c r="C20" i="11"/>
  <c r="G20" i="11" s="1"/>
  <c r="E17" i="11"/>
  <c r="D17" i="11"/>
  <c r="C17" i="11"/>
  <c r="E14" i="11"/>
  <c r="D14" i="11"/>
  <c r="C14" i="11"/>
  <c r="G14" i="11" s="1"/>
  <c r="E11" i="11"/>
  <c r="D11" i="11"/>
  <c r="C11" i="11"/>
  <c r="A9" i="11"/>
  <c r="A12" i="11" s="1"/>
  <c r="A15" i="11" s="1"/>
  <c r="A18" i="11" s="1"/>
  <c r="A21" i="11" s="1"/>
  <c r="A24" i="11" s="1"/>
  <c r="A27" i="11" s="1"/>
  <c r="A30" i="11" s="1"/>
  <c r="A33" i="11" s="1"/>
  <c r="A36" i="11" s="1"/>
  <c r="A39" i="11" s="1"/>
  <c r="A42" i="11" s="1"/>
  <c r="A45" i="11" s="1"/>
  <c r="A48" i="11" s="1"/>
  <c r="A51" i="11" s="1"/>
  <c r="A54" i="11" s="1"/>
  <c r="A57" i="11" s="1"/>
  <c r="A60" i="11" s="1"/>
  <c r="A63" i="11" s="1"/>
  <c r="A66" i="11" s="1"/>
  <c r="A69" i="11" s="1"/>
  <c r="A72" i="11" s="1"/>
  <c r="A75" i="11" s="1"/>
  <c r="A78" i="11" s="1"/>
  <c r="A81" i="11" s="1"/>
  <c r="A84" i="11" s="1"/>
  <c r="A87" i="11" s="1"/>
  <c r="A90" i="11" s="1"/>
  <c r="E8" i="11"/>
  <c r="D8" i="11"/>
  <c r="C8" i="11"/>
  <c r="E5" i="11"/>
  <c r="D5" i="11"/>
  <c r="C5" i="11"/>
  <c r="G8" i="11" l="1"/>
  <c r="G11" i="11"/>
  <c r="G23" i="11"/>
  <c r="G29" i="11"/>
  <c r="G38" i="11"/>
  <c r="G44" i="11"/>
  <c r="G56" i="11"/>
  <c r="G62" i="11"/>
  <c r="G68" i="11"/>
  <c r="G92" i="11"/>
  <c r="G89" i="11"/>
  <c r="G86" i="11"/>
  <c r="G83" i="11"/>
  <c r="G80" i="11"/>
  <c r="G74" i="11"/>
  <c r="G53" i="11"/>
  <c r="G50" i="11"/>
  <c r="G47" i="11"/>
  <c r="G41" i="11"/>
  <c r="A21" i="8"/>
  <c r="A24" i="8" s="1"/>
  <c r="A27" i="8" s="1"/>
  <c r="A30" i="8" s="1"/>
  <c r="A33" i="8" s="1"/>
  <c r="A36" i="8" s="1"/>
  <c r="A39" i="8" s="1"/>
  <c r="A42" i="8" s="1"/>
  <c r="A45" i="8" s="1"/>
  <c r="A48" i="8" s="1"/>
  <c r="A51" i="8" s="1"/>
  <c r="A54" i="8" s="1"/>
  <c r="A57" i="8" s="1"/>
  <c r="A60" i="8" s="1"/>
  <c r="A63" i="8" s="1"/>
  <c r="A66" i="8" s="1"/>
  <c r="A69" i="8" s="1"/>
  <c r="A72" i="8" s="1"/>
  <c r="A75" i="8" s="1"/>
  <c r="A78" i="8" s="1"/>
  <c r="A81" i="8" s="1"/>
  <c r="A84" i="8" s="1"/>
  <c r="A87" i="8" s="1"/>
  <c r="A90" i="8" s="1"/>
  <c r="A10" i="10"/>
  <c r="A13" i="10" s="1"/>
  <c r="A16" i="10" s="1"/>
  <c r="A19" i="10" s="1"/>
  <c r="A22" i="10" s="1"/>
  <c r="A25" i="10" s="1"/>
  <c r="A28" i="10" s="1"/>
  <c r="A31" i="10" s="1"/>
  <c r="A34" i="10" s="1"/>
  <c r="A37" i="10" s="1"/>
  <c r="A40" i="10" s="1"/>
  <c r="A43" i="10" s="1"/>
  <c r="A46" i="10" s="1"/>
  <c r="A49" i="10" s="1"/>
  <c r="A52" i="10" s="1"/>
  <c r="A55" i="10" s="1"/>
  <c r="A58" i="10" s="1"/>
  <c r="A61" i="10" s="1"/>
  <c r="A64" i="10" s="1"/>
  <c r="A67" i="10" s="1"/>
  <c r="A70" i="10" s="1"/>
  <c r="A73" i="10" s="1"/>
  <c r="A76" i="10" s="1"/>
  <c r="A79" i="10" s="1"/>
  <c r="A82" i="10" s="1"/>
  <c r="A85" i="10" s="1"/>
  <c r="A88" i="10" s="1"/>
  <c r="A91" i="10" s="1"/>
  <c r="A10" i="9"/>
  <c r="A13" i="9" s="1"/>
  <c r="A16" i="9" s="1"/>
  <c r="A19" i="9" s="1"/>
  <c r="A22" i="9" s="1"/>
  <c r="A25" i="9" s="1"/>
  <c r="A28" i="9" s="1"/>
  <c r="A31" i="9" s="1"/>
  <c r="A34" i="9" s="1"/>
  <c r="A37" i="9" s="1"/>
  <c r="A40" i="9" s="1"/>
  <c r="A43" i="9" s="1"/>
  <c r="A46" i="9" s="1"/>
  <c r="A49" i="9" s="1"/>
  <c r="A52" i="9" s="1"/>
  <c r="A55" i="9" s="1"/>
  <c r="A58" i="9" s="1"/>
  <c r="A61" i="9" s="1"/>
  <c r="A64" i="9" s="1"/>
  <c r="A67" i="9" s="1"/>
  <c r="A70" i="9" s="1"/>
  <c r="A73" i="9" s="1"/>
  <c r="A76" i="9" s="1"/>
  <c r="A79" i="9" s="1"/>
  <c r="A82" i="9" s="1"/>
  <c r="A85" i="9" s="1"/>
  <c r="A88" i="9" s="1"/>
  <c r="A91" i="9" s="1"/>
  <c r="D93" i="10"/>
  <c r="C93" i="10"/>
  <c r="E93" i="10" s="1"/>
  <c r="D90" i="10"/>
  <c r="C90" i="10"/>
  <c r="E90" i="10" s="1"/>
  <c r="D87" i="10"/>
  <c r="C87" i="10"/>
  <c r="E87" i="10" s="1"/>
  <c r="D84" i="10"/>
  <c r="C84" i="10"/>
  <c r="E84" i="10" s="1"/>
  <c r="D81" i="10"/>
  <c r="C81" i="10"/>
  <c r="E81" i="10" s="1"/>
  <c r="D78" i="10"/>
  <c r="C78" i="10"/>
  <c r="E78" i="10" s="1"/>
  <c r="D75" i="10"/>
  <c r="C75" i="10"/>
  <c r="E75" i="10" s="1"/>
  <c r="D72" i="10"/>
  <c r="C72" i="10"/>
  <c r="E72" i="10" s="1"/>
  <c r="D69" i="10"/>
  <c r="C69" i="10"/>
  <c r="E69" i="10" s="1"/>
  <c r="D66" i="10"/>
  <c r="C66" i="10"/>
  <c r="E66" i="10" s="1"/>
  <c r="D63" i="10"/>
  <c r="C63" i="10"/>
  <c r="E63" i="10" s="1"/>
  <c r="D60" i="10"/>
  <c r="C60" i="10"/>
  <c r="E60" i="10" s="1"/>
  <c r="D57" i="10"/>
  <c r="C57" i="10"/>
  <c r="E57" i="10" s="1"/>
  <c r="D54" i="10"/>
  <c r="C54" i="10"/>
  <c r="E54" i="10" s="1"/>
  <c r="D51" i="10"/>
  <c r="C51" i="10"/>
  <c r="E51" i="10" s="1"/>
  <c r="D48" i="10"/>
  <c r="C48" i="10"/>
  <c r="E48" i="10" s="1"/>
  <c r="D45" i="10"/>
  <c r="C45" i="10"/>
  <c r="E45" i="10" s="1"/>
  <c r="D93" i="9"/>
  <c r="C93" i="9"/>
  <c r="D90" i="9"/>
  <c r="C90" i="9"/>
  <c r="D87" i="9"/>
  <c r="C87" i="9"/>
  <c r="D84" i="9"/>
  <c r="C84" i="9"/>
  <c r="D81" i="9"/>
  <c r="C81" i="9"/>
  <c r="D78" i="9"/>
  <c r="C78" i="9"/>
  <c r="D75" i="9"/>
  <c r="C75" i="9"/>
  <c r="D72" i="9"/>
  <c r="C72" i="9"/>
  <c r="D69" i="9"/>
  <c r="C69" i="9"/>
  <c r="D66" i="9"/>
  <c r="C66" i="9"/>
  <c r="D63" i="9"/>
  <c r="C63" i="9"/>
  <c r="D60" i="9"/>
  <c r="C60" i="9"/>
  <c r="D57" i="9"/>
  <c r="C57" i="9"/>
  <c r="D54" i="9"/>
  <c r="C54" i="9"/>
  <c r="D51" i="9"/>
  <c r="C51" i="9"/>
  <c r="D48" i="9"/>
  <c r="C48" i="9"/>
  <c r="D45" i="9"/>
  <c r="C45" i="9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Q75" i="7"/>
  <c r="P75" i="7"/>
  <c r="O75" i="7"/>
  <c r="N75" i="7"/>
  <c r="M75" i="7"/>
  <c r="L75" i="7"/>
  <c r="K75" i="7"/>
  <c r="J75" i="7"/>
  <c r="H75" i="7"/>
  <c r="G75" i="7"/>
  <c r="F75" i="7"/>
  <c r="E75" i="7"/>
  <c r="D75" i="7"/>
  <c r="C75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49" i="7"/>
  <c r="A52" i="7" s="1"/>
  <c r="A55" i="7" s="1"/>
  <c r="A58" i="7" s="1"/>
  <c r="A61" i="7" s="1"/>
  <c r="A64" i="7" s="1"/>
  <c r="A67" i="7" s="1"/>
  <c r="A70" i="7" s="1"/>
  <c r="A73" i="7" s="1"/>
  <c r="A76" i="7" s="1"/>
  <c r="A79" i="7" s="1"/>
  <c r="A82" i="7" s="1"/>
  <c r="A85" i="7" s="1"/>
  <c r="A88" i="7" s="1"/>
  <c r="A91" i="7" s="1"/>
  <c r="A10" i="7"/>
  <c r="A13" i="7" s="1"/>
  <c r="A16" i="7" s="1"/>
  <c r="A19" i="7" s="1"/>
  <c r="A22" i="7" s="1"/>
  <c r="A25" i="7" s="1"/>
  <c r="A28" i="7" s="1"/>
  <c r="A31" i="7" s="1"/>
  <c r="A34" i="7" s="1"/>
  <c r="A37" i="7" s="1"/>
  <c r="A40" i="7" s="1"/>
  <c r="K93" i="4"/>
  <c r="J93" i="4"/>
  <c r="I93" i="4"/>
  <c r="H93" i="4"/>
  <c r="G93" i="4"/>
  <c r="F93" i="4"/>
  <c r="E93" i="4"/>
  <c r="D93" i="4"/>
  <c r="C93" i="4"/>
  <c r="K90" i="4"/>
  <c r="J90" i="4"/>
  <c r="I90" i="4"/>
  <c r="H90" i="4"/>
  <c r="G90" i="4"/>
  <c r="F90" i="4"/>
  <c r="E90" i="4"/>
  <c r="D90" i="4"/>
  <c r="C90" i="4"/>
  <c r="K87" i="4"/>
  <c r="J87" i="4"/>
  <c r="I87" i="4"/>
  <c r="H87" i="4"/>
  <c r="G87" i="4"/>
  <c r="F87" i="4"/>
  <c r="E87" i="4"/>
  <c r="D87" i="4"/>
  <c r="C87" i="4"/>
  <c r="K84" i="4"/>
  <c r="J84" i="4"/>
  <c r="I84" i="4"/>
  <c r="H84" i="4"/>
  <c r="G84" i="4"/>
  <c r="F84" i="4"/>
  <c r="E84" i="4"/>
  <c r="D84" i="4"/>
  <c r="C84" i="4"/>
  <c r="K81" i="4"/>
  <c r="J81" i="4"/>
  <c r="I81" i="4"/>
  <c r="H81" i="4"/>
  <c r="G81" i="4"/>
  <c r="F81" i="4"/>
  <c r="E81" i="4"/>
  <c r="D81" i="4"/>
  <c r="C81" i="4"/>
  <c r="K78" i="4"/>
  <c r="J78" i="4"/>
  <c r="I78" i="4"/>
  <c r="H78" i="4"/>
  <c r="G78" i="4"/>
  <c r="F78" i="4"/>
  <c r="E78" i="4"/>
  <c r="D78" i="4"/>
  <c r="C78" i="4"/>
  <c r="K75" i="4"/>
  <c r="J75" i="4"/>
  <c r="I75" i="4"/>
  <c r="H75" i="4"/>
  <c r="G75" i="4"/>
  <c r="F75" i="4"/>
  <c r="E75" i="4"/>
  <c r="D75" i="4"/>
  <c r="C75" i="4"/>
  <c r="K72" i="4"/>
  <c r="J72" i="4"/>
  <c r="I72" i="4"/>
  <c r="H72" i="4"/>
  <c r="G72" i="4"/>
  <c r="F72" i="4"/>
  <c r="E72" i="4"/>
  <c r="D72" i="4"/>
  <c r="C72" i="4"/>
  <c r="K69" i="4"/>
  <c r="J69" i="4"/>
  <c r="I69" i="4"/>
  <c r="H69" i="4"/>
  <c r="G69" i="4"/>
  <c r="F69" i="4"/>
  <c r="E69" i="4"/>
  <c r="D69" i="4"/>
  <c r="C69" i="4"/>
  <c r="K66" i="4"/>
  <c r="J66" i="4"/>
  <c r="I66" i="4"/>
  <c r="H66" i="4"/>
  <c r="G66" i="4"/>
  <c r="F66" i="4"/>
  <c r="E66" i="4"/>
  <c r="D66" i="4"/>
  <c r="C66" i="4"/>
  <c r="K63" i="4"/>
  <c r="J63" i="4"/>
  <c r="I63" i="4"/>
  <c r="H63" i="4"/>
  <c r="G63" i="4"/>
  <c r="F63" i="4"/>
  <c r="E63" i="4"/>
  <c r="D63" i="4"/>
  <c r="C63" i="4"/>
  <c r="K60" i="4"/>
  <c r="J60" i="4"/>
  <c r="I60" i="4"/>
  <c r="H60" i="4"/>
  <c r="G60" i="4"/>
  <c r="F60" i="4"/>
  <c r="E60" i="4"/>
  <c r="D60" i="4"/>
  <c r="C60" i="4"/>
  <c r="K57" i="4"/>
  <c r="J57" i="4"/>
  <c r="I57" i="4"/>
  <c r="H57" i="4"/>
  <c r="G57" i="4"/>
  <c r="F57" i="4"/>
  <c r="E57" i="4"/>
  <c r="D57" i="4"/>
  <c r="C57" i="4"/>
  <c r="K54" i="4"/>
  <c r="J54" i="4"/>
  <c r="I54" i="4"/>
  <c r="H54" i="4"/>
  <c r="G54" i="4"/>
  <c r="F54" i="4"/>
  <c r="E54" i="4"/>
  <c r="D54" i="4"/>
  <c r="C54" i="4"/>
  <c r="K51" i="4"/>
  <c r="J51" i="4"/>
  <c r="I51" i="4"/>
  <c r="H51" i="4"/>
  <c r="G51" i="4"/>
  <c r="F51" i="4"/>
  <c r="E51" i="4"/>
  <c r="D51" i="4"/>
  <c r="C51" i="4"/>
  <c r="K48" i="4"/>
  <c r="J48" i="4"/>
  <c r="I48" i="4"/>
  <c r="H48" i="4"/>
  <c r="G48" i="4"/>
  <c r="F48" i="4"/>
  <c r="E48" i="4"/>
  <c r="D48" i="4"/>
  <c r="C48" i="4"/>
  <c r="K45" i="4"/>
  <c r="J45" i="4"/>
  <c r="I45" i="4"/>
  <c r="H45" i="4"/>
  <c r="G45" i="4"/>
  <c r="F45" i="4"/>
  <c r="E45" i="4"/>
  <c r="D45" i="4"/>
  <c r="C45" i="4"/>
  <c r="A10" i="4"/>
  <c r="A13" i="4" s="1"/>
  <c r="A16" i="4" s="1"/>
  <c r="A19" i="4" s="1"/>
  <c r="A22" i="4" s="1"/>
  <c r="A25" i="4" s="1"/>
  <c r="A28" i="4" s="1"/>
  <c r="A31" i="4" s="1"/>
  <c r="A34" i="4" s="1"/>
  <c r="A37" i="4" s="1"/>
  <c r="A40" i="4" s="1"/>
  <c r="A43" i="4" s="1"/>
  <c r="A46" i="4" s="1"/>
  <c r="A49" i="4" s="1"/>
  <c r="A52" i="4" s="1"/>
  <c r="A55" i="4" s="1"/>
  <c r="A58" i="4" s="1"/>
  <c r="A61" i="4" s="1"/>
  <c r="A64" i="4" s="1"/>
  <c r="A67" i="4" s="1"/>
  <c r="A70" i="4" s="1"/>
  <c r="A73" i="4" s="1"/>
  <c r="A76" i="4" s="1"/>
  <c r="A79" i="4" s="1"/>
  <c r="A82" i="4" s="1"/>
  <c r="A85" i="4" s="1"/>
  <c r="A88" i="4" s="1"/>
  <c r="A91" i="4" s="1"/>
  <c r="G92" i="8"/>
  <c r="F92" i="8"/>
  <c r="E92" i="8"/>
  <c r="D92" i="8"/>
  <c r="C92" i="8"/>
  <c r="G89" i="8"/>
  <c r="F89" i="8"/>
  <c r="E89" i="8"/>
  <c r="D89" i="8"/>
  <c r="C89" i="8"/>
  <c r="G86" i="8"/>
  <c r="F86" i="8"/>
  <c r="E86" i="8"/>
  <c r="D86" i="8"/>
  <c r="C86" i="8"/>
  <c r="G83" i="8"/>
  <c r="F83" i="8"/>
  <c r="E83" i="8"/>
  <c r="D83" i="8"/>
  <c r="C83" i="8"/>
  <c r="G80" i="8"/>
  <c r="F80" i="8"/>
  <c r="E80" i="8"/>
  <c r="D80" i="8"/>
  <c r="C80" i="8"/>
  <c r="G77" i="8"/>
  <c r="F77" i="8"/>
  <c r="E77" i="8"/>
  <c r="D77" i="8"/>
  <c r="C77" i="8"/>
  <c r="G74" i="8"/>
  <c r="F74" i="8"/>
  <c r="E74" i="8"/>
  <c r="D74" i="8"/>
  <c r="C74" i="8"/>
  <c r="G71" i="8"/>
  <c r="F71" i="8"/>
  <c r="E71" i="8"/>
  <c r="D71" i="8"/>
  <c r="C71" i="8"/>
  <c r="G68" i="8"/>
  <c r="F68" i="8"/>
  <c r="E68" i="8"/>
  <c r="D68" i="8"/>
  <c r="C68" i="8"/>
  <c r="G65" i="8"/>
  <c r="F65" i="8"/>
  <c r="E65" i="8"/>
  <c r="D65" i="8"/>
  <c r="C65" i="8"/>
  <c r="G62" i="8"/>
  <c r="F62" i="8"/>
  <c r="E62" i="8"/>
  <c r="D62" i="8"/>
  <c r="C62" i="8"/>
  <c r="G59" i="8"/>
  <c r="F59" i="8"/>
  <c r="E59" i="8"/>
  <c r="D59" i="8"/>
  <c r="C59" i="8"/>
  <c r="G56" i="8"/>
  <c r="F56" i="8"/>
  <c r="E56" i="8"/>
  <c r="D56" i="8"/>
  <c r="C56" i="8"/>
  <c r="G53" i="8"/>
  <c r="F53" i="8"/>
  <c r="E53" i="8"/>
  <c r="D53" i="8"/>
  <c r="C53" i="8"/>
  <c r="G50" i="8"/>
  <c r="F50" i="8"/>
  <c r="E50" i="8"/>
  <c r="D50" i="8"/>
  <c r="C50" i="8"/>
  <c r="G47" i="8"/>
  <c r="F47" i="8"/>
  <c r="E47" i="8"/>
  <c r="D47" i="8"/>
  <c r="C47" i="8"/>
  <c r="G44" i="8"/>
  <c r="F44" i="8"/>
  <c r="E44" i="8"/>
  <c r="D44" i="8"/>
  <c r="C44" i="8"/>
  <c r="D42" i="10"/>
  <c r="C42" i="10"/>
  <c r="E42" i="10" s="1"/>
  <c r="D39" i="10"/>
  <c r="C39" i="10"/>
  <c r="E39" i="10" s="1"/>
  <c r="D36" i="10"/>
  <c r="C36" i="10"/>
  <c r="E36" i="10" s="1"/>
  <c r="D33" i="10"/>
  <c r="C33" i="10"/>
  <c r="E33" i="10" s="1"/>
  <c r="D30" i="10"/>
  <c r="C30" i="10"/>
  <c r="E30" i="10" s="1"/>
  <c r="D27" i="10"/>
  <c r="C27" i="10"/>
  <c r="E27" i="10" s="1"/>
  <c r="D24" i="10"/>
  <c r="C24" i="10"/>
  <c r="E24" i="10" s="1"/>
  <c r="D21" i="10"/>
  <c r="C21" i="10"/>
  <c r="E21" i="10" s="1"/>
  <c r="D18" i="10"/>
  <c r="C18" i="10"/>
  <c r="E18" i="10" s="1"/>
  <c r="D15" i="10"/>
  <c r="C15" i="10"/>
  <c r="E15" i="10" s="1"/>
  <c r="D12" i="10"/>
  <c r="C12" i="10"/>
  <c r="E12" i="10" s="1"/>
  <c r="D9" i="10"/>
  <c r="C9" i="10"/>
  <c r="E9" i="10" s="1"/>
  <c r="D6" i="10"/>
  <c r="C6" i="10"/>
  <c r="E6" i="10" s="1"/>
  <c r="D42" i="9"/>
  <c r="C42" i="9"/>
  <c r="D39" i="9"/>
  <c r="C39" i="9"/>
  <c r="D36" i="9"/>
  <c r="C36" i="9"/>
  <c r="D33" i="9"/>
  <c r="C33" i="9"/>
  <c r="D30" i="9"/>
  <c r="C30" i="9"/>
  <c r="D27" i="9"/>
  <c r="C27" i="9"/>
  <c r="D24" i="9"/>
  <c r="E24" i="9" s="1"/>
  <c r="C24" i="9"/>
  <c r="D21" i="9"/>
  <c r="C21" i="9"/>
  <c r="D18" i="9"/>
  <c r="C18" i="9"/>
  <c r="D15" i="9"/>
  <c r="E15" i="9" s="1"/>
  <c r="C15" i="9"/>
  <c r="D12" i="9"/>
  <c r="E12" i="9" s="1"/>
  <c r="C12" i="9"/>
  <c r="D9" i="9"/>
  <c r="C9" i="9"/>
  <c r="D6" i="9"/>
  <c r="E6" i="9" s="1"/>
  <c r="C6" i="9"/>
  <c r="G41" i="8"/>
  <c r="F41" i="8"/>
  <c r="E41" i="8"/>
  <c r="D41" i="8"/>
  <c r="C41" i="8"/>
  <c r="G38" i="8"/>
  <c r="F38" i="8"/>
  <c r="E38" i="8"/>
  <c r="D38" i="8"/>
  <c r="C38" i="8"/>
  <c r="G35" i="8"/>
  <c r="F35" i="8"/>
  <c r="E35" i="8"/>
  <c r="D35" i="8"/>
  <c r="C35" i="8"/>
  <c r="G32" i="8"/>
  <c r="F32" i="8"/>
  <c r="E32" i="8"/>
  <c r="D32" i="8"/>
  <c r="C32" i="8"/>
  <c r="G29" i="8"/>
  <c r="F29" i="8"/>
  <c r="E29" i="8"/>
  <c r="D29" i="8"/>
  <c r="C29" i="8"/>
  <c r="G26" i="8"/>
  <c r="F26" i="8"/>
  <c r="E26" i="8"/>
  <c r="D26" i="8"/>
  <c r="G23" i="8"/>
  <c r="F23" i="8"/>
  <c r="E23" i="8"/>
  <c r="D23" i="8"/>
  <c r="C23" i="8"/>
  <c r="G20" i="8"/>
  <c r="F20" i="8"/>
  <c r="E20" i="8"/>
  <c r="D20" i="8"/>
  <c r="C20" i="8"/>
  <c r="G17" i="8"/>
  <c r="F17" i="8"/>
  <c r="E17" i="8"/>
  <c r="D17" i="8"/>
  <c r="C17" i="8"/>
  <c r="G14" i="8"/>
  <c r="F14" i="8"/>
  <c r="E14" i="8"/>
  <c r="D14" i="8"/>
  <c r="C14" i="8"/>
  <c r="G11" i="8"/>
  <c r="F11" i="8"/>
  <c r="E11" i="8"/>
  <c r="D11" i="8"/>
  <c r="C11" i="8"/>
  <c r="G8" i="8"/>
  <c r="F8" i="8"/>
  <c r="E8" i="8"/>
  <c r="D8" i="8"/>
  <c r="C8" i="8"/>
  <c r="G5" i="8"/>
  <c r="F5" i="8"/>
  <c r="E5" i="8"/>
  <c r="D5" i="8"/>
  <c r="C5" i="8"/>
  <c r="Q42" i="7"/>
  <c r="P42" i="7"/>
  <c r="O42" i="7"/>
  <c r="N42" i="7"/>
  <c r="M42" i="7"/>
  <c r="L42" i="7"/>
  <c r="Q39" i="7"/>
  <c r="P39" i="7"/>
  <c r="O39" i="7"/>
  <c r="N39" i="7"/>
  <c r="M39" i="7"/>
  <c r="L39" i="7"/>
  <c r="Q36" i="7"/>
  <c r="P36" i="7"/>
  <c r="O36" i="7"/>
  <c r="N36" i="7"/>
  <c r="M36" i="7"/>
  <c r="L36" i="7"/>
  <c r="Q33" i="7"/>
  <c r="P33" i="7"/>
  <c r="O33" i="7"/>
  <c r="N33" i="7"/>
  <c r="M33" i="7"/>
  <c r="L33" i="7"/>
  <c r="Q30" i="7"/>
  <c r="P30" i="7"/>
  <c r="O30" i="7"/>
  <c r="N30" i="7"/>
  <c r="M30" i="7"/>
  <c r="L30" i="7"/>
  <c r="Q27" i="7"/>
  <c r="P27" i="7"/>
  <c r="O27" i="7"/>
  <c r="N27" i="7"/>
  <c r="M27" i="7"/>
  <c r="L27" i="7"/>
  <c r="Q24" i="7"/>
  <c r="P24" i="7"/>
  <c r="O24" i="7"/>
  <c r="N24" i="7"/>
  <c r="M24" i="7"/>
  <c r="L24" i="7"/>
  <c r="Q21" i="7"/>
  <c r="P21" i="7"/>
  <c r="O21" i="7"/>
  <c r="N21" i="7"/>
  <c r="M21" i="7"/>
  <c r="L21" i="7"/>
  <c r="Q18" i="7"/>
  <c r="P18" i="7"/>
  <c r="O18" i="7"/>
  <c r="N18" i="7"/>
  <c r="M18" i="7"/>
  <c r="L18" i="7"/>
  <c r="Q15" i="7"/>
  <c r="P15" i="7"/>
  <c r="O15" i="7"/>
  <c r="N15" i="7"/>
  <c r="M15" i="7"/>
  <c r="L15" i="7"/>
  <c r="Q12" i="7"/>
  <c r="P12" i="7"/>
  <c r="O12" i="7"/>
  <c r="N12" i="7"/>
  <c r="M12" i="7"/>
  <c r="L12" i="7"/>
  <c r="Q9" i="7"/>
  <c r="P9" i="7"/>
  <c r="O9" i="7"/>
  <c r="N9" i="7"/>
  <c r="M9" i="7"/>
  <c r="L9" i="7"/>
  <c r="Q6" i="7"/>
  <c r="P6" i="7"/>
  <c r="O6" i="7"/>
  <c r="N6" i="7"/>
  <c r="M6" i="7"/>
  <c r="L6" i="7"/>
  <c r="K42" i="7"/>
  <c r="J42" i="7"/>
  <c r="I42" i="7"/>
  <c r="H42" i="7"/>
  <c r="G42" i="7"/>
  <c r="F42" i="7"/>
  <c r="E42" i="7"/>
  <c r="D42" i="7"/>
  <c r="C42" i="7"/>
  <c r="K39" i="7"/>
  <c r="J39" i="7"/>
  <c r="I39" i="7"/>
  <c r="H39" i="7"/>
  <c r="G39" i="7"/>
  <c r="F39" i="7"/>
  <c r="E39" i="7"/>
  <c r="D39" i="7"/>
  <c r="C39" i="7"/>
  <c r="K36" i="7"/>
  <c r="J36" i="7"/>
  <c r="I36" i="7"/>
  <c r="H36" i="7"/>
  <c r="G36" i="7"/>
  <c r="F36" i="7"/>
  <c r="E36" i="7"/>
  <c r="D36" i="7"/>
  <c r="C36" i="7"/>
  <c r="K33" i="7"/>
  <c r="J33" i="7"/>
  <c r="I33" i="7"/>
  <c r="H33" i="7"/>
  <c r="G33" i="7"/>
  <c r="F33" i="7"/>
  <c r="E33" i="7"/>
  <c r="D33" i="7"/>
  <c r="C33" i="7"/>
  <c r="K30" i="7"/>
  <c r="J30" i="7"/>
  <c r="I30" i="7"/>
  <c r="H30" i="7"/>
  <c r="G30" i="7"/>
  <c r="F30" i="7"/>
  <c r="E30" i="7"/>
  <c r="D30" i="7"/>
  <c r="C30" i="7"/>
  <c r="K27" i="7"/>
  <c r="J27" i="7"/>
  <c r="I27" i="7"/>
  <c r="H27" i="7"/>
  <c r="G27" i="7"/>
  <c r="F27" i="7"/>
  <c r="E27" i="7"/>
  <c r="D27" i="7"/>
  <c r="C27" i="7"/>
  <c r="K24" i="7"/>
  <c r="J24" i="7"/>
  <c r="I24" i="7"/>
  <c r="F24" i="7"/>
  <c r="E24" i="7"/>
  <c r="D24" i="7"/>
  <c r="C24" i="7"/>
  <c r="K21" i="7"/>
  <c r="J21" i="7"/>
  <c r="H21" i="7"/>
  <c r="G21" i="7"/>
  <c r="F21" i="7"/>
  <c r="E21" i="7"/>
  <c r="D21" i="7"/>
  <c r="C21" i="7"/>
  <c r="K18" i="7"/>
  <c r="J18" i="7"/>
  <c r="I18" i="7"/>
  <c r="H18" i="7"/>
  <c r="G18" i="7"/>
  <c r="F18" i="7"/>
  <c r="E18" i="7"/>
  <c r="D18" i="7"/>
  <c r="C18" i="7"/>
  <c r="K15" i="7"/>
  <c r="J15" i="7"/>
  <c r="I15" i="7"/>
  <c r="H15" i="7"/>
  <c r="G15" i="7"/>
  <c r="F15" i="7"/>
  <c r="E15" i="7"/>
  <c r="D15" i="7"/>
  <c r="C15" i="7"/>
  <c r="K12" i="7"/>
  <c r="J12" i="7"/>
  <c r="I12" i="7"/>
  <c r="H12" i="7"/>
  <c r="G12" i="7"/>
  <c r="F12" i="7"/>
  <c r="E12" i="7"/>
  <c r="D12" i="7"/>
  <c r="C12" i="7"/>
  <c r="K9" i="7"/>
  <c r="J9" i="7"/>
  <c r="I9" i="7"/>
  <c r="H9" i="7"/>
  <c r="G9" i="7"/>
  <c r="F9" i="7"/>
  <c r="E9" i="7"/>
  <c r="D9" i="7"/>
  <c r="C9" i="7"/>
  <c r="K6" i="7"/>
  <c r="J6" i="7"/>
  <c r="I6" i="7"/>
  <c r="H6" i="7"/>
  <c r="G6" i="7"/>
  <c r="F6" i="7"/>
  <c r="E6" i="7"/>
  <c r="D6" i="7"/>
  <c r="C6" i="7"/>
  <c r="K42" i="4"/>
  <c r="J42" i="4"/>
  <c r="I42" i="4"/>
  <c r="H42" i="4"/>
  <c r="G42" i="4"/>
  <c r="F42" i="4"/>
  <c r="E42" i="4"/>
  <c r="D42" i="4"/>
  <c r="C42" i="4"/>
  <c r="K39" i="4"/>
  <c r="J39" i="4"/>
  <c r="I39" i="4"/>
  <c r="H39" i="4"/>
  <c r="G39" i="4"/>
  <c r="F39" i="4"/>
  <c r="E39" i="4"/>
  <c r="D39" i="4"/>
  <c r="C39" i="4"/>
  <c r="K36" i="4"/>
  <c r="J36" i="4"/>
  <c r="I36" i="4"/>
  <c r="H36" i="4"/>
  <c r="G36" i="4"/>
  <c r="F36" i="4"/>
  <c r="E36" i="4"/>
  <c r="D36" i="4"/>
  <c r="C36" i="4"/>
  <c r="K33" i="4"/>
  <c r="J33" i="4"/>
  <c r="I33" i="4"/>
  <c r="H33" i="4"/>
  <c r="G33" i="4"/>
  <c r="F33" i="4"/>
  <c r="E33" i="4"/>
  <c r="D33" i="4"/>
  <c r="C33" i="4"/>
  <c r="K30" i="4"/>
  <c r="J30" i="4"/>
  <c r="I30" i="4"/>
  <c r="H30" i="4"/>
  <c r="G30" i="4"/>
  <c r="F30" i="4"/>
  <c r="E30" i="4"/>
  <c r="D30" i="4"/>
  <c r="C30" i="4"/>
  <c r="K27" i="4"/>
  <c r="J27" i="4"/>
  <c r="I27" i="4"/>
  <c r="H27" i="4"/>
  <c r="G27" i="4"/>
  <c r="F27" i="4"/>
  <c r="E27" i="4"/>
  <c r="D27" i="4"/>
  <c r="C27" i="4"/>
  <c r="K24" i="4"/>
  <c r="J24" i="4"/>
  <c r="I24" i="4"/>
  <c r="H24" i="4"/>
  <c r="G24" i="4"/>
  <c r="F24" i="4"/>
  <c r="E24" i="4"/>
  <c r="D24" i="4"/>
  <c r="C24" i="4"/>
  <c r="K21" i="4"/>
  <c r="J21" i="4"/>
  <c r="I21" i="4"/>
  <c r="H21" i="4"/>
  <c r="G21" i="4"/>
  <c r="F21" i="4"/>
  <c r="E21" i="4"/>
  <c r="D21" i="4"/>
  <c r="C21" i="4"/>
  <c r="K18" i="4"/>
  <c r="J18" i="4"/>
  <c r="I18" i="4"/>
  <c r="H18" i="4"/>
  <c r="G18" i="4"/>
  <c r="F18" i="4"/>
  <c r="E18" i="4"/>
  <c r="D18" i="4"/>
  <c r="C18" i="4"/>
  <c r="K15" i="4"/>
  <c r="J15" i="4"/>
  <c r="I15" i="4"/>
  <c r="H15" i="4"/>
  <c r="G15" i="4"/>
  <c r="F15" i="4"/>
  <c r="E15" i="4"/>
  <c r="D15" i="4"/>
  <c r="K12" i="4"/>
  <c r="J12" i="4"/>
  <c r="I12" i="4"/>
  <c r="H12" i="4"/>
  <c r="G12" i="4"/>
  <c r="F12" i="4"/>
  <c r="E12" i="4"/>
  <c r="D12" i="4"/>
  <c r="C12" i="4"/>
  <c r="K9" i="4"/>
  <c r="J9" i="4"/>
  <c r="I9" i="4"/>
  <c r="H9" i="4"/>
  <c r="G9" i="4"/>
  <c r="F9" i="4"/>
  <c r="E9" i="4"/>
  <c r="D9" i="4"/>
  <c r="C9" i="4"/>
  <c r="K6" i="4"/>
  <c r="J6" i="4"/>
  <c r="I6" i="4"/>
  <c r="H6" i="4"/>
  <c r="G6" i="4"/>
  <c r="F6" i="4"/>
  <c r="E6" i="4"/>
  <c r="D6" i="4"/>
  <c r="C6" i="4"/>
  <c r="R93" i="7" l="1"/>
  <c r="L93" i="4"/>
  <c r="L90" i="4"/>
  <c r="R87" i="7"/>
  <c r="L84" i="4"/>
  <c r="R81" i="7"/>
  <c r="L81" i="4"/>
  <c r="L75" i="4"/>
  <c r="L72" i="4"/>
  <c r="R69" i="7"/>
  <c r="R63" i="7"/>
  <c r="L63" i="4"/>
  <c r="R57" i="7"/>
  <c r="L57" i="4"/>
  <c r="R51" i="7"/>
  <c r="L51" i="4"/>
  <c r="R45" i="7"/>
  <c r="L45" i="4"/>
  <c r="L42" i="4"/>
  <c r="H41" i="8"/>
  <c r="R39" i="7"/>
  <c r="E42" i="9"/>
  <c r="L39" i="4"/>
  <c r="R36" i="7"/>
  <c r="L36" i="4"/>
  <c r="H35" i="8"/>
  <c r="E39" i="9"/>
  <c r="E36" i="9"/>
  <c r="E33" i="9"/>
  <c r="R33" i="7"/>
  <c r="R30" i="7"/>
  <c r="E30" i="9"/>
  <c r="H29" i="8"/>
  <c r="R27" i="7"/>
  <c r="E27" i="9"/>
  <c r="H23" i="8"/>
  <c r="R24" i="7"/>
  <c r="E21" i="9"/>
  <c r="R21" i="7"/>
  <c r="H17" i="8"/>
  <c r="E18" i="9"/>
  <c r="R15" i="7"/>
  <c r="R12" i="7"/>
  <c r="H11" i="8"/>
  <c r="R9" i="7"/>
  <c r="E9" i="9"/>
  <c r="H5" i="8"/>
  <c r="H83" i="8"/>
  <c r="H86" i="8"/>
  <c r="H89" i="8"/>
  <c r="H92" i="8"/>
  <c r="E45" i="9"/>
  <c r="E48" i="9"/>
  <c r="E51" i="9"/>
  <c r="E54" i="9"/>
  <c r="E57" i="9"/>
  <c r="E60" i="9"/>
  <c r="E63" i="9"/>
  <c r="E66" i="9"/>
  <c r="E69" i="9"/>
  <c r="E72" i="9"/>
  <c r="E75" i="9"/>
  <c r="E78" i="9"/>
  <c r="E81" i="9"/>
  <c r="E84" i="9"/>
  <c r="E87" i="9"/>
  <c r="E90" i="9"/>
  <c r="E93" i="9"/>
  <c r="R6" i="7"/>
  <c r="R18" i="7"/>
  <c r="R42" i="7"/>
  <c r="R48" i="7"/>
  <c r="R54" i="7"/>
  <c r="R60" i="7"/>
  <c r="R66" i="7"/>
  <c r="R72" i="7"/>
  <c r="R78" i="7"/>
  <c r="R84" i="7"/>
  <c r="R90" i="7"/>
  <c r="L48" i="4"/>
  <c r="L60" i="4"/>
  <c r="L66" i="4"/>
  <c r="L69" i="4"/>
  <c r="L78" i="4"/>
  <c r="L87" i="4"/>
  <c r="H44" i="8"/>
  <c r="H53" i="8"/>
  <c r="H59" i="8"/>
  <c r="H65" i="8"/>
  <c r="H71" i="8"/>
  <c r="H74" i="8"/>
  <c r="H77" i="8"/>
  <c r="H14" i="8"/>
  <c r="H20" i="8"/>
  <c r="H26" i="8"/>
  <c r="H32" i="8"/>
  <c r="H47" i="8"/>
  <c r="H50" i="8"/>
  <c r="H56" i="8"/>
  <c r="H62" i="8"/>
  <c r="H68" i="8"/>
  <c r="H80" i="8"/>
  <c r="H38" i="8"/>
  <c r="L33" i="4"/>
  <c r="L12" i="4"/>
  <c r="L18" i="4"/>
  <c r="L27" i="4"/>
  <c r="L30" i="4"/>
  <c r="L6" i="4"/>
  <c r="L9" i="4"/>
  <c r="L15" i="4"/>
  <c r="L21" i="4"/>
  <c r="L24" i="4"/>
  <c r="I75" i="7" l="1"/>
  <c r="R75" i="7" s="1"/>
</calcChain>
</file>

<file path=xl/sharedStrings.xml><?xml version="1.0" encoding="utf-8"?>
<sst xmlns="http://schemas.openxmlformats.org/spreadsheetml/2006/main" count="445" uniqueCount="25">
  <si>
    <t xml:space="preserve">FECHA </t>
  </si>
  <si>
    <t>TOTAL</t>
  </si>
  <si>
    <t>HIPER MODELO, REPORTE Z</t>
  </si>
  <si>
    <t>VENTAS</t>
  </si>
  <si>
    <t>IVA</t>
  </si>
  <si>
    <t>AUTOMERCADO</t>
  </si>
  <si>
    <t>BOCA</t>
  </si>
  <si>
    <t>CON DIFERENCIA</t>
  </si>
  <si>
    <t xml:space="preserve">CON DIFERENCIA </t>
  </si>
  <si>
    <t>con diferencia</t>
  </si>
  <si>
    <t xml:space="preserve">CON DIFERENCIA  </t>
  </si>
  <si>
    <t>con diferencia en caja 1 de 180 mil</t>
  </si>
  <si>
    <t>no trabajo</t>
  </si>
  <si>
    <t xml:space="preserve">al parecer en la z del 6 sta incluida el 4 tambien arrastro l aventa </t>
  </si>
  <si>
    <t xml:space="preserve">con diferencia </t>
  </si>
  <si>
    <t>.</t>
  </si>
  <si>
    <t xml:space="preserve">con diferencia (no mandaron la z de caja 5 y trabajo en la mañana </t>
  </si>
  <si>
    <t>CIN DIFERENCIA</t>
  </si>
  <si>
    <t>con diferencia en caja 1</t>
  </si>
  <si>
    <t>CON DIFERENCIA EN CAJA 1</t>
  </si>
  <si>
    <t xml:space="preserve">CON  DIFERENCIA </t>
  </si>
  <si>
    <t>DIFERENCIA EN CAJA 7</t>
  </si>
  <si>
    <t>DIFERENCIA EN CAJA 2</t>
  </si>
  <si>
    <t>diferencia en caja 4</t>
  </si>
  <si>
    <t xml:space="preserve">ESTE DIA NO SACARON 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</si>
</sst>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Bs. F&quot;\ * #,##0.00_ ;_ &quot;Bs. F&quot;\ * \-#,##0.00_ ;_ &quot;Bs. F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opLeftCell="A76" workbookViewId="0">
      <selection activeCell="L91" sqref="L91"/>
    </sheetView>
  </sheetViews>
  <sheetFormatPr baseColWidth="10" defaultRowHeight="15" x14ac:dyDescent="0.25"/>
  <cols>
    <col min="3" max="11" width="17.140625" bestFit="1" customWidth="1"/>
    <col min="12" max="12" width="20.5703125" customWidth="1"/>
  </cols>
  <sheetData>
    <row r="1" spans="1:13" x14ac:dyDescent="0.25">
      <c r="A1" s="1" t="s">
        <v>2</v>
      </c>
      <c r="B1" s="1"/>
      <c r="C1" s="1"/>
      <c r="D1" s="1"/>
    </row>
    <row r="2" spans="1:13" x14ac:dyDescent="0.25">
      <c r="A2" s="1"/>
      <c r="B2" s="1"/>
      <c r="C2" s="1"/>
      <c r="D2" s="1"/>
    </row>
    <row r="3" spans="1:13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 t="s">
        <v>1</v>
      </c>
    </row>
    <row r="4" spans="1:13" x14ac:dyDescent="0.25">
      <c r="A4" s="4">
        <v>43191</v>
      </c>
      <c r="B4" s="6" t="s">
        <v>3</v>
      </c>
      <c r="C4" s="7">
        <v>3978238.48</v>
      </c>
      <c r="D4" s="7">
        <v>4139950.54</v>
      </c>
      <c r="E4" s="7">
        <v>4655845.47</v>
      </c>
      <c r="F4" s="7">
        <v>826180.21</v>
      </c>
      <c r="G4" s="7">
        <v>1885634.69</v>
      </c>
      <c r="H4" s="7"/>
      <c r="I4" s="7">
        <v>3718201.17</v>
      </c>
      <c r="J4" s="7">
        <v>1308727.43</v>
      </c>
      <c r="K4" s="7">
        <v>3525911.8</v>
      </c>
      <c r="L4" s="7"/>
    </row>
    <row r="5" spans="1:13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x14ac:dyDescent="0.25">
      <c r="A6" s="4" t="s">
        <v>1</v>
      </c>
      <c r="B6" s="6"/>
      <c r="C6" s="7">
        <f t="shared" ref="C6:K6" si="0">C4+C5</f>
        <v>3978238.48</v>
      </c>
      <c r="D6" s="7">
        <f t="shared" si="0"/>
        <v>4139950.54</v>
      </c>
      <c r="E6" s="7">
        <f t="shared" si="0"/>
        <v>4655845.47</v>
      </c>
      <c r="F6" s="7">
        <f t="shared" si="0"/>
        <v>826180.21</v>
      </c>
      <c r="G6" s="7">
        <f t="shared" si="0"/>
        <v>1885634.69</v>
      </c>
      <c r="H6" s="7">
        <f t="shared" si="0"/>
        <v>0</v>
      </c>
      <c r="I6" s="7">
        <f t="shared" si="0"/>
        <v>3718201.17</v>
      </c>
      <c r="J6" s="7">
        <f t="shared" si="0"/>
        <v>1308727.43</v>
      </c>
      <c r="K6" s="7">
        <f t="shared" si="0"/>
        <v>3525911.8</v>
      </c>
      <c r="L6" s="7">
        <f>SUM(B6:K6)</f>
        <v>24038689.789999999</v>
      </c>
      <c r="M6" t="s">
        <v>7</v>
      </c>
    </row>
    <row r="7" spans="1:13" x14ac:dyDescent="0.25">
      <c r="A7" s="4">
        <v>43192</v>
      </c>
      <c r="B7" s="6" t="s">
        <v>3</v>
      </c>
      <c r="C7" s="7">
        <v>2874140.15</v>
      </c>
      <c r="D7" s="7">
        <v>3521405.21</v>
      </c>
      <c r="E7" s="7">
        <v>4794053.4400000004</v>
      </c>
      <c r="F7" s="7"/>
      <c r="G7" s="7">
        <v>2044230.27</v>
      </c>
      <c r="H7" s="7">
        <v>6800</v>
      </c>
      <c r="I7" s="7">
        <v>1861315.51</v>
      </c>
      <c r="J7" s="7">
        <v>584565.80000000005</v>
      </c>
      <c r="K7" s="7">
        <v>3153004.27</v>
      </c>
      <c r="L7" s="7"/>
    </row>
    <row r="8" spans="1:13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3" x14ac:dyDescent="0.25">
      <c r="A9" s="4"/>
      <c r="B9" s="6"/>
      <c r="C9" s="7">
        <f t="shared" ref="C9:K9" si="1">C7+C8</f>
        <v>2874140.15</v>
      </c>
      <c r="D9" s="7">
        <f t="shared" si="1"/>
        <v>3521405.21</v>
      </c>
      <c r="E9" s="7">
        <f t="shared" si="1"/>
        <v>4794053.4400000004</v>
      </c>
      <c r="F9" s="7">
        <f t="shared" si="1"/>
        <v>0</v>
      </c>
      <c r="G9" s="7">
        <f t="shared" si="1"/>
        <v>2044230.27</v>
      </c>
      <c r="H9" s="7">
        <f t="shared" si="1"/>
        <v>6800</v>
      </c>
      <c r="I9" s="7">
        <f t="shared" si="1"/>
        <v>1861315.51</v>
      </c>
      <c r="J9" s="7">
        <f t="shared" si="1"/>
        <v>584565.80000000005</v>
      </c>
      <c r="K9" s="7">
        <f t="shared" si="1"/>
        <v>3153004.27</v>
      </c>
      <c r="L9" s="7">
        <f>SUM(B9:K9)</f>
        <v>18839514.650000002</v>
      </c>
      <c r="M9" t="s">
        <v>8</v>
      </c>
    </row>
    <row r="10" spans="1:13" x14ac:dyDescent="0.25">
      <c r="A10" s="4">
        <f>A7+1</f>
        <v>43193</v>
      </c>
      <c r="B10" s="6" t="s">
        <v>3</v>
      </c>
      <c r="C10" s="7">
        <v>4036893.37</v>
      </c>
      <c r="D10" s="7">
        <v>3578934.53</v>
      </c>
      <c r="E10" s="7">
        <v>4915499.3600000003</v>
      </c>
      <c r="F10" s="7"/>
      <c r="G10" s="7">
        <v>1223303.67</v>
      </c>
      <c r="H10" s="7"/>
      <c r="I10" s="7">
        <v>3173213.02</v>
      </c>
      <c r="J10" s="7"/>
      <c r="K10" s="7"/>
      <c r="L10" s="7"/>
    </row>
    <row r="11" spans="1:13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>
        <v>3450567.6</v>
      </c>
      <c r="L11" s="7"/>
    </row>
    <row r="12" spans="1:13" x14ac:dyDescent="0.25">
      <c r="A12" s="4"/>
      <c r="B12" s="6"/>
      <c r="C12" s="7">
        <f t="shared" ref="C12:K12" si="2">C10+C11</f>
        <v>4036893.37</v>
      </c>
      <c r="D12" s="7">
        <f t="shared" si="2"/>
        <v>3578934.53</v>
      </c>
      <c r="E12" s="7">
        <f t="shared" si="2"/>
        <v>4915499.3600000003</v>
      </c>
      <c r="F12" s="7">
        <f t="shared" si="2"/>
        <v>0</v>
      </c>
      <c r="G12" s="7">
        <f t="shared" si="2"/>
        <v>1223303.67</v>
      </c>
      <c r="H12" s="7">
        <f t="shared" si="2"/>
        <v>0</v>
      </c>
      <c r="I12" s="7">
        <f t="shared" si="2"/>
        <v>3173213.02</v>
      </c>
      <c r="J12" s="7">
        <f t="shared" si="2"/>
        <v>0</v>
      </c>
      <c r="K12" s="7">
        <f t="shared" si="2"/>
        <v>3450567.6</v>
      </c>
      <c r="L12" s="7">
        <f>SUM(B12:K12)</f>
        <v>20378411.550000004</v>
      </c>
      <c r="M12" t="s">
        <v>7</v>
      </c>
    </row>
    <row r="13" spans="1:13" x14ac:dyDescent="0.25">
      <c r="A13" s="4">
        <f>A10+1</f>
        <v>43194</v>
      </c>
      <c r="B13" s="6" t="s">
        <v>3</v>
      </c>
      <c r="C13" s="7">
        <v>3626010.28</v>
      </c>
      <c r="D13" s="7">
        <v>3128254.18</v>
      </c>
      <c r="E13" s="7">
        <v>4467463.05</v>
      </c>
      <c r="F13" s="7"/>
      <c r="G13" s="7">
        <v>2474935.9300000002</v>
      </c>
      <c r="H13" s="7"/>
      <c r="I13" s="7">
        <v>2516460.4300000002</v>
      </c>
      <c r="J13" s="7">
        <v>172858.01</v>
      </c>
      <c r="K13" s="7">
        <v>2836419.91</v>
      </c>
      <c r="L13" s="7"/>
    </row>
    <row r="14" spans="1:13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3" x14ac:dyDescent="0.25">
      <c r="A15" s="4"/>
      <c r="B15" s="6"/>
      <c r="C15" s="7">
        <v>3623010.28</v>
      </c>
      <c r="D15" s="7">
        <f t="shared" ref="D15:K15" si="3">D13+D14</f>
        <v>3128254.18</v>
      </c>
      <c r="E15" s="7">
        <f t="shared" si="3"/>
        <v>4467463.05</v>
      </c>
      <c r="F15" s="7">
        <f t="shared" si="3"/>
        <v>0</v>
      </c>
      <c r="G15" s="7">
        <f t="shared" si="3"/>
        <v>2474935.9300000002</v>
      </c>
      <c r="H15" s="7">
        <f t="shared" si="3"/>
        <v>0</v>
      </c>
      <c r="I15" s="7">
        <f t="shared" si="3"/>
        <v>2516460.4300000002</v>
      </c>
      <c r="J15" s="7">
        <f t="shared" si="3"/>
        <v>172858.01</v>
      </c>
      <c r="K15" s="7">
        <f t="shared" si="3"/>
        <v>2836419.91</v>
      </c>
      <c r="L15" s="7">
        <f>SUM(B15:K15)</f>
        <v>19219401.789999999</v>
      </c>
      <c r="M15" t="s">
        <v>9</v>
      </c>
    </row>
    <row r="16" spans="1:13" x14ac:dyDescent="0.25">
      <c r="A16" s="4">
        <f>A13+1</f>
        <v>43195</v>
      </c>
      <c r="B16" s="6" t="s">
        <v>3</v>
      </c>
      <c r="C16" s="7">
        <v>3735467.75</v>
      </c>
      <c r="D16" s="7">
        <v>3898373.92</v>
      </c>
      <c r="E16" s="7">
        <v>5562748.5599999996</v>
      </c>
      <c r="F16" s="7">
        <v>283638.58</v>
      </c>
      <c r="G16" s="7">
        <v>4356387.0599999996</v>
      </c>
      <c r="H16" s="7"/>
      <c r="I16" s="7">
        <v>4107017.99</v>
      </c>
      <c r="J16" s="7">
        <v>1641509.29</v>
      </c>
      <c r="K16" s="7">
        <v>2831988.35</v>
      </c>
      <c r="L16" s="7"/>
    </row>
    <row r="17" spans="1:13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3" x14ac:dyDescent="0.25">
      <c r="A18" s="5"/>
      <c r="B18" s="6"/>
      <c r="C18" s="7">
        <f t="shared" ref="C18:K18" si="4">C16+C17</f>
        <v>3735467.75</v>
      </c>
      <c r="D18" s="7">
        <f t="shared" si="4"/>
        <v>3898373.92</v>
      </c>
      <c r="E18" s="7">
        <f t="shared" si="4"/>
        <v>5562748.5599999996</v>
      </c>
      <c r="F18" s="7">
        <f t="shared" si="4"/>
        <v>283638.58</v>
      </c>
      <c r="G18" s="7">
        <f t="shared" si="4"/>
        <v>4356387.0599999996</v>
      </c>
      <c r="H18" s="7">
        <f t="shared" si="4"/>
        <v>0</v>
      </c>
      <c r="I18" s="7">
        <f t="shared" si="4"/>
        <v>4107017.99</v>
      </c>
      <c r="J18" s="7">
        <f t="shared" si="4"/>
        <v>1641509.29</v>
      </c>
      <c r="K18" s="7">
        <f t="shared" si="4"/>
        <v>2831988.35</v>
      </c>
      <c r="L18" s="7">
        <f>SUM(B18:K18)</f>
        <v>26417131.5</v>
      </c>
      <c r="M18" t="s">
        <v>9</v>
      </c>
    </row>
    <row r="19" spans="1:13" x14ac:dyDescent="0.25">
      <c r="A19" s="4">
        <f>A16+1</f>
        <v>43196</v>
      </c>
      <c r="B19" s="6" t="s">
        <v>3</v>
      </c>
      <c r="C19" s="7">
        <v>4754940.3600000003</v>
      </c>
      <c r="D19" s="7">
        <v>4315258.6100000003</v>
      </c>
      <c r="E19" s="7">
        <v>5777793.0199999996</v>
      </c>
      <c r="F19" s="7"/>
      <c r="G19" s="7">
        <v>4460010.1500000004</v>
      </c>
      <c r="H19" s="7"/>
      <c r="I19" s="7">
        <v>4236932.59</v>
      </c>
      <c r="J19" s="7">
        <v>2362726.91</v>
      </c>
      <c r="K19" s="7">
        <v>2973497.65</v>
      </c>
      <c r="L19" s="7"/>
    </row>
    <row r="20" spans="1:13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3" x14ac:dyDescent="0.25">
      <c r="A21" s="4"/>
      <c r="B21" s="6"/>
      <c r="C21" s="7">
        <f t="shared" ref="C21:K21" si="5">C19+C20</f>
        <v>4754940.3600000003</v>
      </c>
      <c r="D21" s="7">
        <f t="shared" si="5"/>
        <v>4315258.6100000003</v>
      </c>
      <c r="E21" s="7">
        <f t="shared" si="5"/>
        <v>5777793.0199999996</v>
      </c>
      <c r="F21" s="7">
        <f t="shared" si="5"/>
        <v>0</v>
      </c>
      <c r="G21" s="7">
        <f t="shared" si="5"/>
        <v>4460010.1500000004</v>
      </c>
      <c r="H21" s="7">
        <f t="shared" si="5"/>
        <v>0</v>
      </c>
      <c r="I21" s="7">
        <f t="shared" si="5"/>
        <v>4236932.59</v>
      </c>
      <c r="J21" s="7">
        <f t="shared" si="5"/>
        <v>2362726.91</v>
      </c>
      <c r="K21" s="7">
        <f t="shared" si="5"/>
        <v>2973497.65</v>
      </c>
      <c r="L21" s="7">
        <f>SUM(B21:K21)</f>
        <v>28881159.289999999</v>
      </c>
    </row>
    <row r="22" spans="1:13" x14ac:dyDescent="0.25">
      <c r="A22" s="4">
        <f>A19+1</f>
        <v>43197</v>
      </c>
      <c r="B22" s="6" t="s">
        <v>3</v>
      </c>
      <c r="C22" s="7">
        <v>4664993.63</v>
      </c>
      <c r="D22" s="7">
        <v>3915857.69</v>
      </c>
      <c r="E22" s="7">
        <v>4014312.09</v>
      </c>
      <c r="F22" s="7">
        <v>283042.52</v>
      </c>
      <c r="G22" s="7">
        <v>4469044.5999999996</v>
      </c>
      <c r="H22" s="7"/>
      <c r="I22" s="7">
        <v>3533858.68</v>
      </c>
      <c r="J22" s="7">
        <v>2768288.2</v>
      </c>
      <c r="K22" s="7">
        <v>2306939.12</v>
      </c>
      <c r="L22" s="7"/>
    </row>
    <row r="23" spans="1:13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3" x14ac:dyDescent="0.25">
      <c r="A24" s="4"/>
      <c r="B24" s="6"/>
      <c r="C24" s="7">
        <f t="shared" ref="C24:K24" si="6">C22+C23</f>
        <v>4664993.63</v>
      </c>
      <c r="D24" s="7">
        <f t="shared" si="6"/>
        <v>3915857.69</v>
      </c>
      <c r="E24" s="7">
        <f t="shared" si="6"/>
        <v>4014312.09</v>
      </c>
      <c r="F24" s="7">
        <f t="shared" si="6"/>
        <v>283042.52</v>
      </c>
      <c r="G24" s="7">
        <f t="shared" si="6"/>
        <v>4469044.5999999996</v>
      </c>
      <c r="H24" s="7">
        <f t="shared" si="6"/>
        <v>0</v>
      </c>
      <c r="I24" s="7">
        <f t="shared" si="6"/>
        <v>3533858.68</v>
      </c>
      <c r="J24" s="7">
        <f t="shared" si="6"/>
        <v>2768288.2</v>
      </c>
      <c r="K24" s="7">
        <f t="shared" si="6"/>
        <v>2306939.12</v>
      </c>
      <c r="L24" s="7">
        <f>SUM(B24:K24)</f>
        <v>25956336.530000001</v>
      </c>
      <c r="M24" t="s">
        <v>9</v>
      </c>
    </row>
    <row r="25" spans="1:13" x14ac:dyDescent="0.25">
      <c r="A25" s="4">
        <f>A22+1</f>
        <v>43198</v>
      </c>
      <c r="B25" s="6" t="s">
        <v>3</v>
      </c>
      <c r="C25" s="7">
        <v>4566484.78</v>
      </c>
      <c r="D25" s="7">
        <v>4182024.93</v>
      </c>
      <c r="E25" s="7">
        <v>3790622.94</v>
      </c>
      <c r="F25" s="7"/>
      <c r="G25" s="7"/>
      <c r="H25" s="7"/>
      <c r="I25" s="7">
        <v>448111.84</v>
      </c>
      <c r="J25" s="7">
        <v>194189.15</v>
      </c>
      <c r="K25" s="7">
        <v>3257569.02</v>
      </c>
      <c r="L25" s="7"/>
    </row>
    <row r="26" spans="1:13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3" x14ac:dyDescent="0.25">
      <c r="A27" s="4"/>
      <c r="B27" s="6"/>
      <c r="C27" s="7">
        <f t="shared" ref="C27:K27" si="7">C25+C26</f>
        <v>4566484.78</v>
      </c>
      <c r="D27" s="7">
        <f t="shared" si="7"/>
        <v>4182024.93</v>
      </c>
      <c r="E27" s="7">
        <f t="shared" si="7"/>
        <v>3790622.94</v>
      </c>
      <c r="F27" s="7">
        <f t="shared" si="7"/>
        <v>0</v>
      </c>
      <c r="G27" s="7">
        <f t="shared" si="7"/>
        <v>0</v>
      </c>
      <c r="H27" s="7">
        <f t="shared" si="7"/>
        <v>0</v>
      </c>
      <c r="I27" s="7">
        <f t="shared" si="7"/>
        <v>448111.84</v>
      </c>
      <c r="J27" s="7">
        <f t="shared" si="7"/>
        <v>194189.15</v>
      </c>
      <c r="K27" s="7">
        <f t="shared" si="7"/>
        <v>3257569.02</v>
      </c>
      <c r="L27" s="7">
        <f>SUM(B27:K27)</f>
        <v>16439002.66</v>
      </c>
    </row>
    <row r="28" spans="1:13" x14ac:dyDescent="0.25">
      <c r="A28" s="4">
        <f>A25+1</f>
        <v>43199</v>
      </c>
      <c r="B28" s="6" t="s">
        <v>3</v>
      </c>
      <c r="C28" s="7">
        <v>5424336.2300000004</v>
      </c>
      <c r="D28" s="7">
        <v>4513127.93</v>
      </c>
      <c r="E28" s="7">
        <v>2274254.65</v>
      </c>
      <c r="F28" s="7"/>
      <c r="G28" s="7">
        <v>260788.16</v>
      </c>
      <c r="H28" s="7"/>
      <c r="I28" s="7">
        <v>1882689.15</v>
      </c>
      <c r="J28" s="7"/>
      <c r="K28" s="7">
        <v>2836769.82</v>
      </c>
      <c r="L28" s="7"/>
    </row>
    <row r="29" spans="1:13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3" x14ac:dyDescent="0.25">
      <c r="A30" s="4"/>
      <c r="B30" s="6"/>
      <c r="C30" s="7">
        <f t="shared" ref="C30:K30" si="8">C28+C29</f>
        <v>5424336.2300000004</v>
      </c>
      <c r="D30" s="7">
        <f t="shared" si="8"/>
        <v>4513127.93</v>
      </c>
      <c r="E30" s="7">
        <f t="shared" si="8"/>
        <v>2274254.65</v>
      </c>
      <c r="F30" s="7">
        <f t="shared" si="8"/>
        <v>0</v>
      </c>
      <c r="G30" s="7">
        <f t="shared" si="8"/>
        <v>260788.16</v>
      </c>
      <c r="H30" s="7">
        <f t="shared" si="8"/>
        <v>0</v>
      </c>
      <c r="I30" s="7">
        <f t="shared" si="8"/>
        <v>1882689.15</v>
      </c>
      <c r="J30" s="7">
        <f t="shared" si="8"/>
        <v>0</v>
      </c>
      <c r="K30" s="7">
        <f t="shared" si="8"/>
        <v>2836769.82</v>
      </c>
      <c r="L30" s="7">
        <f>SUM(B30:K30)</f>
        <v>17191965.940000001</v>
      </c>
    </row>
    <row r="31" spans="1:13" x14ac:dyDescent="0.25">
      <c r="A31" s="4">
        <f>A28+1</f>
        <v>43200</v>
      </c>
      <c r="B31" s="6" t="s">
        <v>3</v>
      </c>
      <c r="C31" s="7">
        <v>2540057.39</v>
      </c>
      <c r="D31" s="7">
        <v>3040183</v>
      </c>
      <c r="E31" s="7">
        <v>4219182.7</v>
      </c>
      <c r="F31" s="7"/>
      <c r="G31" s="7">
        <v>1419612.64</v>
      </c>
      <c r="H31" s="7"/>
      <c r="I31" s="7">
        <v>3026005.51</v>
      </c>
      <c r="J31" s="7"/>
      <c r="K31" s="7">
        <v>2028617.06</v>
      </c>
      <c r="L31" s="7"/>
    </row>
    <row r="32" spans="1:13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3" x14ac:dyDescent="0.25">
      <c r="A33" s="4"/>
      <c r="B33" s="6"/>
      <c r="C33" s="7">
        <f t="shared" ref="C33:K33" si="9">C31+C32</f>
        <v>2540057.39</v>
      </c>
      <c r="D33" s="7">
        <f t="shared" si="9"/>
        <v>3040183</v>
      </c>
      <c r="E33" s="7">
        <f t="shared" si="9"/>
        <v>4219182.7</v>
      </c>
      <c r="F33" s="7">
        <f t="shared" si="9"/>
        <v>0</v>
      </c>
      <c r="G33" s="7">
        <f t="shared" si="9"/>
        <v>1419612.64</v>
      </c>
      <c r="H33" s="7">
        <f t="shared" si="9"/>
        <v>0</v>
      </c>
      <c r="I33" s="7">
        <f t="shared" si="9"/>
        <v>3026005.51</v>
      </c>
      <c r="J33" s="7">
        <f t="shared" si="9"/>
        <v>0</v>
      </c>
      <c r="K33" s="7">
        <f t="shared" si="9"/>
        <v>2028617.06</v>
      </c>
      <c r="L33" s="7">
        <f>SUM(B33:K33)</f>
        <v>16273658.300000001</v>
      </c>
    </row>
    <row r="34" spans="1:13" x14ac:dyDescent="0.25">
      <c r="A34" s="4">
        <f>A31+1</f>
        <v>43201</v>
      </c>
      <c r="B34" s="6" t="s">
        <v>3</v>
      </c>
      <c r="C34" s="7">
        <v>2580901.96</v>
      </c>
      <c r="D34" s="7">
        <v>2907813.73</v>
      </c>
      <c r="E34" s="7">
        <v>3962298.93</v>
      </c>
      <c r="F34" s="7"/>
      <c r="G34" s="7">
        <v>990240.94</v>
      </c>
      <c r="H34" s="7"/>
      <c r="I34" s="7">
        <v>2838484.46</v>
      </c>
      <c r="J34" s="7"/>
      <c r="K34" s="7">
        <v>2315629.7599999998</v>
      </c>
      <c r="L34" s="7"/>
    </row>
    <row r="35" spans="1:13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3" x14ac:dyDescent="0.25">
      <c r="A36" s="4"/>
      <c r="B36" s="6"/>
      <c r="C36" s="7">
        <f t="shared" ref="C36:K36" si="10">C34+C35</f>
        <v>2580901.96</v>
      </c>
      <c r="D36" s="7">
        <f t="shared" si="10"/>
        <v>2907813.73</v>
      </c>
      <c r="E36" s="7">
        <f t="shared" si="10"/>
        <v>3962298.93</v>
      </c>
      <c r="F36" s="7">
        <f t="shared" si="10"/>
        <v>0</v>
      </c>
      <c r="G36" s="7">
        <f t="shared" si="10"/>
        <v>990240.94</v>
      </c>
      <c r="H36" s="7">
        <f t="shared" si="10"/>
        <v>0</v>
      </c>
      <c r="I36" s="7">
        <f t="shared" si="10"/>
        <v>2838484.46</v>
      </c>
      <c r="J36" s="7">
        <f t="shared" si="10"/>
        <v>0</v>
      </c>
      <c r="K36" s="7">
        <f t="shared" si="10"/>
        <v>2315629.7599999998</v>
      </c>
      <c r="L36" s="7">
        <f>SUM(B36:K36)</f>
        <v>15595369.779999999</v>
      </c>
    </row>
    <row r="37" spans="1:13" x14ac:dyDescent="0.25">
      <c r="A37" s="4">
        <f>A34+1</f>
        <v>43202</v>
      </c>
      <c r="B37" s="6" t="s">
        <v>3</v>
      </c>
      <c r="C37" s="7">
        <v>2500219.42</v>
      </c>
      <c r="D37" s="7">
        <v>2700412.03</v>
      </c>
      <c r="E37" s="7">
        <v>4179667.71</v>
      </c>
      <c r="F37" s="7">
        <v>147774.95000000001</v>
      </c>
      <c r="G37" s="7">
        <v>1365111.49</v>
      </c>
      <c r="H37" s="7"/>
      <c r="I37" s="7">
        <v>1747467.89</v>
      </c>
      <c r="J37" s="7">
        <v>106553.55</v>
      </c>
      <c r="K37" s="7">
        <v>1914707.37</v>
      </c>
      <c r="L37" s="7"/>
    </row>
    <row r="38" spans="1:13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 x14ac:dyDescent="0.25">
      <c r="A39" s="4"/>
      <c r="B39" s="6"/>
      <c r="C39" s="7">
        <f t="shared" ref="C39:K39" si="11">C37+C38</f>
        <v>2500219.42</v>
      </c>
      <c r="D39" s="7">
        <f t="shared" si="11"/>
        <v>2700412.03</v>
      </c>
      <c r="E39" s="7">
        <f t="shared" si="11"/>
        <v>4179667.71</v>
      </c>
      <c r="F39" s="7">
        <f t="shared" si="11"/>
        <v>147774.95000000001</v>
      </c>
      <c r="G39" s="7">
        <f t="shared" si="11"/>
        <v>1365111.49</v>
      </c>
      <c r="H39" s="7">
        <f t="shared" si="11"/>
        <v>0</v>
      </c>
      <c r="I39" s="7">
        <f t="shared" si="11"/>
        <v>1747467.89</v>
      </c>
      <c r="J39" s="7">
        <f t="shared" si="11"/>
        <v>106553.55</v>
      </c>
      <c r="K39" s="7">
        <f t="shared" si="11"/>
        <v>1914707.37</v>
      </c>
      <c r="L39" s="7">
        <f>SUM(B39:K39)</f>
        <v>14661914.41</v>
      </c>
      <c r="M39" t="s">
        <v>7</v>
      </c>
    </row>
    <row r="40" spans="1:13" x14ac:dyDescent="0.25">
      <c r="A40" s="4">
        <f>A37+1</f>
        <v>43203</v>
      </c>
      <c r="B40" s="6" t="s">
        <v>3</v>
      </c>
      <c r="C40" s="7">
        <v>2894549.23</v>
      </c>
      <c r="D40" s="7">
        <v>2164100.5099999998</v>
      </c>
      <c r="E40" s="7">
        <v>5051770.68</v>
      </c>
      <c r="F40" s="7">
        <v>1831827.92</v>
      </c>
      <c r="G40" s="7">
        <v>2971142.06</v>
      </c>
      <c r="H40" s="7"/>
      <c r="I40" s="7">
        <v>2629262.65</v>
      </c>
      <c r="J40" s="7">
        <v>1259163.8600000001</v>
      </c>
      <c r="K40" s="7">
        <v>2342447.87</v>
      </c>
      <c r="L40" s="7"/>
    </row>
    <row r="41" spans="1:13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 x14ac:dyDescent="0.25">
      <c r="A42" s="5"/>
      <c r="B42" s="6"/>
      <c r="C42" s="7">
        <f t="shared" ref="C42:K42" si="12">C40+C41</f>
        <v>2894549.23</v>
      </c>
      <c r="D42" s="7">
        <f t="shared" si="12"/>
        <v>2164100.5099999998</v>
      </c>
      <c r="E42" s="7">
        <f t="shared" si="12"/>
        <v>5051770.68</v>
      </c>
      <c r="F42" s="7">
        <f t="shared" si="12"/>
        <v>1831827.92</v>
      </c>
      <c r="G42" s="7">
        <f t="shared" si="12"/>
        <v>2971142.06</v>
      </c>
      <c r="H42" s="7">
        <f t="shared" si="12"/>
        <v>0</v>
      </c>
      <c r="I42" s="7">
        <f t="shared" si="12"/>
        <v>2629262.65</v>
      </c>
      <c r="J42" s="7">
        <f t="shared" si="12"/>
        <v>1259163.8600000001</v>
      </c>
      <c r="K42" s="7">
        <f t="shared" si="12"/>
        <v>2342447.87</v>
      </c>
      <c r="L42" s="7">
        <f>SUM(B42:K42)</f>
        <v>21144264.780000001</v>
      </c>
    </row>
    <row r="43" spans="1:13" x14ac:dyDescent="0.25">
      <c r="A43" s="4">
        <f>A40+1</f>
        <v>43204</v>
      </c>
      <c r="B43" s="6" t="s">
        <v>3</v>
      </c>
      <c r="C43" s="7">
        <v>2090408.37</v>
      </c>
      <c r="D43" s="7">
        <v>3116952.86</v>
      </c>
      <c r="E43" s="7">
        <v>5262824.9800000004</v>
      </c>
      <c r="F43" s="7">
        <v>3999334.06</v>
      </c>
      <c r="G43" s="7">
        <v>1147462.05</v>
      </c>
      <c r="H43" s="7"/>
      <c r="I43" s="7">
        <v>2815546.96</v>
      </c>
      <c r="J43" s="7">
        <v>4656430.5</v>
      </c>
      <c r="K43" s="7">
        <v>2285725.1</v>
      </c>
      <c r="L43" s="7"/>
    </row>
    <row r="44" spans="1:13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3" x14ac:dyDescent="0.25">
      <c r="A45" s="4" t="s">
        <v>1</v>
      </c>
      <c r="B45" s="6"/>
      <c r="C45" s="7">
        <f t="shared" ref="C45:K45" si="13">C43+C44</f>
        <v>2090408.37</v>
      </c>
      <c r="D45" s="7">
        <f t="shared" si="13"/>
        <v>3116952.86</v>
      </c>
      <c r="E45" s="7">
        <f t="shared" si="13"/>
        <v>5262824.9800000004</v>
      </c>
      <c r="F45" s="7">
        <f t="shared" si="13"/>
        <v>3999334.06</v>
      </c>
      <c r="G45" s="7">
        <f t="shared" si="13"/>
        <v>1147462.05</v>
      </c>
      <c r="H45" s="7">
        <f t="shared" si="13"/>
        <v>0</v>
      </c>
      <c r="I45" s="7">
        <f t="shared" si="13"/>
        <v>2815546.96</v>
      </c>
      <c r="J45" s="7">
        <f t="shared" si="13"/>
        <v>4656430.5</v>
      </c>
      <c r="K45" s="7">
        <f t="shared" si="13"/>
        <v>2285725.1</v>
      </c>
      <c r="L45" s="7">
        <f>SUM(B45:K45)</f>
        <v>25374684.880000003</v>
      </c>
      <c r="M45" t="s">
        <v>18</v>
      </c>
    </row>
    <row r="46" spans="1:13" x14ac:dyDescent="0.25">
      <c r="A46" s="4">
        <f>A43+1</f>
        <v>43205</v>
      </c>
      <c r="B46" s="6" t="s">
        <v>3</v>
      </c>
      <c r="C46" s="7">
        <v>4123162.89</v>
      </c>
      <c r="D46" s="7">
        <v>3320294.53</v>
      </c>
      <c r="E46" s="7">
        <v>4407087.12</v>
      </c>
      <c r="F46" s="7">
        <v>1448299.62</v>
      </c>
      <c r="G46" s="7">
        <v>352702.96</v>
      </c>
      <c r="H46" s="7"/>
      <c r="I46" s="7">
        <v>2727637.29</v>
      </c>
      <c r="J46" s="7"/>
      <c r="K46" s="7">
        <v>2846255.62</v>
      </c>
      <c r="L46" s="7"/>
    </row>
    <row r="47" spans="1:13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3" x14ac:dyDescent="0.25">
      <c r="A48" s="4"/>
      <c r="B48" s="6"/>
      <c r="C48" s="7">
        <f t="shared" ref="C48:K48" si="14">C46+C47</f>
        <v>4123162.89</v>
      </c>
      <c r="D48" s="7">
        <f t="shared" si="14"/>
        <v>3320294.53</v>
      </c>
      <c r="E48" s="7">
        <f t="shared" si="14"/>
        <v>4407087.12</v>
      </c>
      <c r="F48" s="7">
        <f t="shared" si="14"/>
        <v>1448299.62</v>
      </c>
      <c r="G48" s="7">
        <f t="shared" si="14"/>
        <v>352702.96</v>
      </c>
      <c r="H48" s="7">
        <f t="shared" si="14"/>
        <v>0</v>
      </c>
      <c r="I48" s="7">
        <f t="shared" si="14"/>
        <v>2727637.29</v>
      </c>
      <c r="J48" s="7">
        <f t="shared" si="14"/>
        <v>0</v>
      </c>
      <c r="K48" s="7">
        <f t="shared" si="14"/>
        <v>2846255.62</v>
      </c>
      <c r="L48" s="7">
        <f>SUM(B48:K48)</f>
        <v>19225440.030000001</v>
      </c>
      <c r="M48" t="s">
        <v>8</v>
      </c>
    </row>
    <row r="49" spans="1:13" x14ac:dyDescent="0.25">
      <c r="A49" s="4">
        <f>A46+1</f>
        <v>43206</v>
      </c>
      <c r="B49" s="6" t="s">
        <v>3</v>
      </c>
      <c r="C49" s="7">
        <v>3480306.13</v>
      </c>
      <c r="D49" s="7">
        <v>5199199.83</v>
      </c>
      <c r="E49" s="7">
        <v>5556117.4400000004</v>
      </c>
      <c r="F49" s="7">
        <v>2527841.79</v>
      </c>
      <c r="G49" s="7">
        <v>1614358.54</v>
      </c>
      <c r="H49" s="7"/>
      <c r="I49" s="7">
        <v>2752946.17</v>
      </c>
      <c r="J49" s="7"/>
      <c r="K49" s="7">
        <v>4077311.16</v>
      </c>
      <c r="L49" s="7"/>
    </row>
    <row r="50" spans="1:13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3" x14ac:dyDescent="0.25">
      <c r="A51" s="4"/>
      <c r="B51" s="6"/>
      <c r="C51" s="7">
        <f t="shared" ref="C51:K51" si="15">C49+C50</f>
        <v>3480306.13</v>
      </c>
      <c r="D51" s="7">
        <f t="shared" si="15"/>
        <v>5199199.83</v>
      </c>
      <c r="E51" s="7">
        <f t="shared" si="15"/>
        <v>5556117.4400000004</v>
      </c>
      <c r="F51" s="7">
        <f t="shared" si="15"/>
        <v>2527841.79</v>
      </c>
      <c r="G51" s="7">
        <f t="shared" si="15"/>
        <v>1614358.54</v>
      </c>
      <c r="H51" s="7">
        <f t="shared" si="15"/>
        <v>0</v>
      </c>
      <c r="I51" s="7">
        <f t="shared" si="15"/>
        <v>2752946.17</v>
      </c>
      <c r="J51" s="7">
        <f t="shared" si="15"/>
        <v>0</v>
      </c>
      <c r="K51" s="7">
        <f t="shared" si="15"/>
        <v>4077311.16</v>
      </c>
      <c r="L51" s="7">
        <f>SUM(B51:K51)</f>
        <v>25208081.059999999</v>
      </c>
      <c r="M51" t="s">
        <v>14</v>
      </c>
    </row>
    <row r="52" spans="1:13" x14ac:dyDescent="0.25">
      <c r="A52" s="4">
        <f>A49+1</f>
        <v>43207</v>
      </c>
      <c r="B52" s="6" t="s">
        <v>3</v>
      </c>
      <c r="C52" s="7">
        <v>5594390.2000000002</v>
      </c>
      <c r="D52" s="7">
        <v>4959403.8899999997</v>
      </c>
      <c r="E52" s="7">
        <v>7538191.7300000004</v>
      </c>
      <c r="F52" s="7"/>
      <c r="G52" s="7">
        <v>1042473.63</v>
      </c>
      <c r="H52" s="7"/>
      <c r="I52" s="7">
        <v>5459602.4500000002</v>
      </c>
      <c r="J52" s="7"/>
      <c r="K52" s="7">
        <v>4426011.55</v>
      </c>
      <c r="L52" s="7"/>
    </row>
    <row r="53" spans="1:13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3" x14ac:dyDescent="0.25">
      <c r="A54" s="4"/>
      <c r="B54" s="6"/>
      <c r="C54" s="7">
        <f t="shared" ref="C54:K54" si="16">C52+C53</f>
        <v>5594390.2000000002</v>
      </c>
      <c r="D54" s="7">
        <f t="shared" si="16"/>
        <v>4959403.8899999997</v>
      </c>
      <c r="E54" s="7">
        <f t="shared" si="16"/>
        <v>7538191.7300000004</v>
      </c>
      <c r="F54" s="7">
        <f t="shared" si="16"/>
        <v>0</v>
      </c>
      <c r="G54" s="7">
        <f t="shared" si="16"/>
        <v>1042473.63</v>
      </c>
      <c r="H54" s="7">
        <f t="shared" si="16"/>
        <v>0</v>
      </c>
      <c r="I54" s="7">
        <f t="shared" si="16"/>
        <v>5459602.4500000002</v>
      </c>
      <c r="J54" s="7">
        <f t="shared" si="16"/>
        <v>0</v>
      </c>
      <c r="K54" s="7">
        <f t="shared" si="16"/>
        <v>4426011.55</v>
      </c>
      <c r="L54" s="7">
        <f>SUM(B54:K54)</f>
        <v>29020073.449999999</v>
      </c>
      <c r="M54" t="s">
        <v>14</v>
      </c>
    </row>
    <row r="55" spans="1:13" x14ac:dyDescent="0.25">
      <c r="A55" s="4">
        <f>A52+1</f>
        <v>43208</v>
      </c>
      <c r="B55" s="6" t="s">
        <v>3</v>
      </c>
      <c r="C55" s="7">
        <v>3558458.49</v>
      </c>
      <c r="D55" s="7">
        <v>6198012.0599999996</v>
      </c>
      <c r="E55" s="7">
        <v>7101440.5300000003</v>
      </c>
      <c r="F55" s="7">
        <v>2786170.79</v>
      </c>
      <c r="G55" s="7">
        <v>2794041.19</v>
      </c>
      <c r="H55" s="7"/>
      <c r="I55" s="7">
        <v>5229821.5999999996</v>
      </c>
      <c r="J55" s="7"/>
      <c r="K55" s="7">
        <v>5450630.8300000001</v>
      </c>
      <c r="L55" s="7"/>
    </row>
    <row r="56" spans="1:13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3" x14ac:dyDescent="0.25">
      <c r="A57" s="5"/>
      <c r="B57" s="6"/>
      <c r="C57" s="7">
        <f t="shared" ref="C57:K57" si="17">C55+C56</f>
        <v>3558458.49</v>
      </c>
      <c r="D57" s="7">
        <f t="shared" si="17"/>
        <v>6198012.0599999996</v>
      </c>
      <c r="E57" s="7">
        <f t="shared" si="17"/>
        <v>7101440.5300000003</v>
      </c>
      <c r="F57" s="7">
        <f t="shared" si="17"/>
        <v>2786170.79</v>
      </c>
      <c r="G57" s="7">
        <f t="shared" si="17"/>
        <v>2794041.19</v>
      </c>
      <c r="H57" s="7">
        <f t="shared" si="17"/>
        <v>0</v>
      </c>
      <c r="I57" s="7">
        <f t="shared" si="17"/>
        <v>5229821.5999999996</v>
      </c>
      <c r="J57" s="7">
        <f t="shared" si="17"/>
        <v>0</v>
      </c>
      <c r="K57" s="7">
        <f t="shared" si="17"/>
        <v>5450630.8300000001</v>
      </c>
      <c r="L57" s="7">
        <f>SUM(B57:K57)</f>
        <v>33118575.490000002</v>
      </c>
      <c r="M57" t="s">
        <v>9</v>
      </c>
    </row>
    <row r="58" spans="1:13" x14ac:dyDescent="0.25">
      <c r="A58" s="4">
        <f>A55+1</f>
        <v>43209</v>
      </c>
      <c r="B58" s="6" t="s">
        <v>3</v>
      </c>
      <c r="C58" s="7">
        <v>3849507.7</v>
      </c>
      <c r="D58" s="7">
        <v>3050078.53</v>
      </c>
      <c r="E58" s="7">
        <v>4802197.26</v>
      </c>
      <c r="F58" s="7">
        <v>2165429.16</v>
      </c>
      <c r="G58" s="7">
        <v>4146368.85</v>
      </c>
      <c r="H58" s="7"/>
      <c r="I58" s="7">
        <v>4461654.76</v>
      </c>
      <c r="J58" s="7">
        <v>2410271.4500000002</v>
      </c>
      <c r="K58" s="7">
        <v>3430031.74</v>
      </c>
      <c r="L58" s="7"/>
    </row>
    <row r="59" spans="1:13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3" x14ac:dyDescent="0.25">
      <c r="A60" s="4"/>
      <c r="B60" s="6"/>
      <c r="C60" s="7">
        <f t="shared" ref="C60:K60" si="18">C58+C59</f>
        <v>3849507.7</v>
      </c>
      <c r="D60" s="7">
        <f t="shared" si="18"/>
        <v>3050078.53</v>
      </c>
      <c r="E60" s="7">
        <f t="shared" si="18"/>
        <v>4802197.26</v>
      </c>
      <c r="F60" s="7">
        <f t="shared" si="18"/>
        <v>2165429.16</v>
      </c>
      <c r="G60" s="7">
        <f t="shared" si="18"/>
        <v>4146368.85</v>
      </c>
      <c r="H60" s="7">
        <f t="shared" si="18"/>
        <v>0</v>
      </c>
      <c r="I60" s="7">
        <f t="shared" si="18"/>
        <v>4461654.76</v>
      </c>
      <c r="J60" s="7">
        <f t="shared" si="18"/>
        <v>2410271.4500000002</v>
      </c>
      <c r="K60" s="7">
        <f t="shared" si="18"/>
        <v>3430031.74</v>
      </c>
      <c r="L60" s="7">
        <f>SUM(B60:K60)</f>
        <v>28315539.449999996</v>
      </c>
    </row>
    <row r="61" spans="1:13" x14ac:dyDescent="0.25">
      <c r="A61" s="4">
        <f>A58+1</f>
        <v>43210</v>
      </c>
      <c r="B61" s="6" t="s">
        <v>3</v>
      </c>
      <c r="C61" s="7">
        <v>4304785.8600000003</v>
      </c>
      <c r="D61" s="7">
        <v>5831197.8300000001</v>
      </c>
      <c r="E61" s="7">
        <v>5185954.37</v>
      </c>
      <c r="F61" s="7">
        <v>658616.97</v>
      </c>
      <c r="G61" s="7">
        <v>3677477.01</v>
      </c>
      <c r="H61" s="7"/>
      <c r="I61" s="7">
        <v>5033485.95</v>
      </c>
      <c r="J61" s="7">
        <v>449850.7</v>
      </c>
      <c r="K61" s="7">
        <v>3869443.81</v>
      </c>
      <c r="L61" s="7"/>
    </row>
    <row r="62" spans="1:13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3" x14ac:dyDescent="0.25">
      <c r="A63" s="4"/>
      <c r="B63" s="6"/>
      <c r="C63" s="7">
        <f t="shared" ref="C63:K63" si="19">C61+C62</f>
        <v>4304785.8600000003</v>
      </c>
      <c r="D63" s="7">
        <f t="shared" si="19"/>
        <v>5831197.8300000001</v>
      </c>
      <c r="E63" s="7">
        <f t="shared" si="19"/>
        <v>5185954.37</v>
      </c>
      <c r="F63" s="7">
        <f t="shared" si="19"/>
        <v>658616.97</v>
      </c>
      <c r="G63" s="7">
        <f t="shared" si="19"/>
        <v>3677477.01</v>
      </c>
      <c r="H63" s="7">
        <f t="shared" si="19"/>
        <v>0</v>
      </c>
      <c r="I63" s="7">
        <f t="shared" si="19"/>
        <v>5033485.95</v>
      </c>
      <c r="J63" s="7">
        <f t="shared" si="19"/>
        <v>449850.7</v>
      </c>
      <c r="K63" s="7">
        <f t="shared" si="19"/>
        <v>3869443.81</v>
      </c>
      <c r="L63" s="7">
        <f>SUM(B63:K63)</f>
        <v>29010812.5</v>
      </c>
    </row>
    <row r="64" spans="1:13" x14ac:dyDescent="0.25">
      <c r="A64" s="4">
        <f>A61+1</f>
        <v>43211</v>
      </c>
      <c r="B64" s="6" t="s">
        <v>3</v>
      </c>
      <c r="C64" s="7">
        <v>4822242.55</v>
      </c>
      <c r="D64" s="7">
        <v>5257999.42</v>
      </c>
      <c r="E64" s="7">
        <v>6113477.25</v>
      </c>
      <c r="F64" s="7">
        <v>1041740.29</v>
      </c>
      <c r="G64" s="7">
        <v>1975820.05</v>
      </c>
      <c r="H64" s="7"/>
      <c r="I64" s="7">
        <v>4047399.36</v>
      </c>
      <c r="J64" s="7">
        <v>855562.59</v>
      </c>
      <c r="K64" s="7">
        <v>3958734.3</v>
      </c>
      <c r="L64" s="7"/>
    </row>
    <row r="65" spans="1:13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3" x14ac:dyDescent="0.25">
      <c r="A66" s="4"/>
      <c r="B66" s="6"/>
      <c r="C66" s="7">
        <f t="shared" ref="C66:K66" si="20">C64+C65</f>
        <v>4822242.55</v>
      </c>
      <c r="D66" s="7">
        <f t="shared" si="20"/>
        <v>5257999.42</v>
      </c>
      <c r="E66" s="7">
        <f t="shared" si="20"/>
        <v>6113477.25</v>
      </c>
      <c r="F66" s="7">
        <f t="shared" si="20"/>
        <v>1041740.29</v>
      </c>
      <c r="G66" s="7">
        <f t="shared" si="20"/>
        <v>1975820.05</v>
      </c>
      <c r="H66" s="7">
        <f t="shared" si="20"/>
        <v>0</v>
      </c>
      <c r="I66" s="7">
        <f t="shared" si="20"/>
        <v>4047399.36</v>
      </c>
      <c r="J66" s="7">
        <f t="shared" si="20"/>
        <v>855562.59</v>
      </c>
      <c r="K66" s="7">
        <f t="shared" si="20"/>
        <v>3958734.3</v>
      </c>
      <c r="L66" s="7">
        <f>SUM(B66:K66)</f>
        <v>28072975.809999999</v>
      </c>
      <c r="M66" t="s">
        <v>9</v>
      </c>
    </row>
    <row r="67" spans="1:13" x14ac:dyDescent="0.25">
      <c r="A67" s="4">
        <f>A64+1</f>
        <v>43212</v>
      </c>
      <c r="B67" s="6" t="s">
        <v>3</v>
      </c>
      <c r="C67" s="7">
        <v>5917169.5599999996</v>
      </c>
      <c r="D67" s="7">
        <v>5519701.5099999998</v>
      </c>
      <c r="E67" s="7">
        <v>5175454.2</v>
      </c>
      <c r="F67" s="7"/>
      <c r="G67" s="7"/>
      <c r="H67" s="7"/>
      <c r="I67" s="7">
        <v>163526.06</v>
      </c>
      <c r="J67" s="7"/>
      <c r="K67" s="7">
        <v>3405678.82</v>
      </c>
      <c r="L67" s="7"/>
    </row>
    <row r="68" spans="1:13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3" x14ac:dyDescent="0.25">
      <c r="A69" s="4"/>
      <c r="B69" s="6"/>
      <c r="C69" s="7">
        <f t="shared" ref="C69:K69" si="21">C67+C68</f>
        <v>5917169.5599999996</v>
      </c>
      <c r="D69" s="7">
        <f t="shared" si="21"/>
        <v>5519701.5099999998</v>
      </c>
      <c r="E69" s="7">
        <f t="shared" si="21"/>
        <v>5175454.2</v>
      </c>
      <c r="F69" s="7">
        <f t="shared" si="21"/>
        <v>0</v>
      </c>
      <c r="G69" s="7">
        <f t="shared" si="21"/>
        <v>0</v>
      </c>
      <c r="H69" s="7">
        <f t="shared" si="21"/>
        <v>0</v>
      </c>
      <c r="I69" s="7">
        <f t="shared" si="21"/>
        <v>163526.06</v>
      </c>
      <c r="J69" s="7">
        <f t="shared" si="21"/>
        <v>0</v>
      </c>
      <c r="K69" s="7">
        <f t="shared" si="21"/>
        <v>3405678.82</v>
      </c>
      <c r="L69" s="7">
        <f>SUM(B69:K69)</f>
        <v>20181530.149999999</v>
      </c>
    </row>
    <row r="70" spans="1:13" x14ac:dyDescent="0.25">
      <c r="A70" s="4">
        <f>A67+1</f>
        <v>43213</v>
      </c>
      <c r="B70" s="6" t="s">
        <v>3</v>
      </c>
      <c r="C70" s="7">
        <v>7129114.9100000001</v>
      </c>
      <c r="D70" s="7">
        <v>4341447.07</v>
      </c>
      <c r="E70" s="7">
        <v>3374400.41</v>
      </c>
      <c r="F70" s="7"/>
      <c r="G70" s="7"/>
      <c r="H70" s="7">
        <v>906993.11</v>
      </c>
      <c r="I70" s="7"/>
      <c r="J70" s="7"/>
      <c r="K70" s="7">
        <v>4437243.01</v>
      </c>
      <c r="L70" s="7"/>
    </row>
    <row r="71" spans="1:13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3" x14ac:dyDescent="0.25">
      <c r="A72" s="4"/>
      <c r="B72" s="6"/>
      <c r="C72" s="7">
        <f t="shared" ref="C72:K72" si="22">C70+C71</f>
        <v>7129114.9100000001</v>
      </c>
      <c r="D72" s="7">
        <f t="shared" si="22"/>
        <v>4341447.07</v>
      </c>
      <c r="E72" s="7">
        <f t="shared" si="22"/>
        <v>3374400.41</v>
      </c>
      <c r="F72" s="7">
        <f t="shared" si="22"/>
        <v>0</v>
      </c>
      <c r="G72" s="7">
        <f t="shared" si="22"/>
        <v>0</v>
      </c>
      <c r="H72" s="7">
        <f t="shared" si="22"/>
        <v>906993.11</v>
      </c>
      <c r="I72" s="7">
        <f t="shared" si="22"/>
        <v>0</v>
      </c>
      <c r="J72" s="7">
        <f t="shared" si="22"/>
        <v>0</v>
      </c>
      <c r="K72" s="7">
        <f t="shared" si="22"/>
        <v>4437243.01</v>
      </c>
      <c r="L72" s="7">
        <f>SUM(B72:K72)</f>
        <v>20189198.509999998</v>
      </c>
    </row>
    <row r="73" spans="1:13" x14ac:dyDescent="0.25">
      <c r="A73" s="4">
        <f>A70+1</f>
        <v>43214</v>
      </c>
      <c r="B73" s="6" t="s">
        <v>3</v>
      </c>
      <c r="C73" s="7">
        <v>5291554.38</v>
      </c>
      <c r="D73" s="7">
        <v>1014</v>
      </c>
      <c r="E73" s="7">
        <v>5045163.12</v>
      </c>
      <c r="F73" s="7"/>
      <c r="G73" s="7"/>
      <c r="H73" s="7"/>
      <c r="I73" s="7">
        <v>4142061.81</v>
      </c>
      <c r="J73" s="7">
        <v>438060.61</v>
      </c>
      <c r="K73" s="7">
        <v>3349815.56</v>
      </c>
      <c r="L73" s="7"/>
    </row>
    <row r="74" spans="1:13" x14ac:dyDescent="0.25">
      <c r="A74" s="4"/>
      <c r="B74" s="6" t="s">
        <v>4</v>
      </c>
      <c r="C74" s="7"/>
      <c r="D74" s="7">
        <v>6244854.9000000004</v>
      </c>
      <c r="E74" s="7"/>
      <c r="F74" s="7"/>
      <c r="G74" s="7"/>
      <c r="H74" s="7"/>
      <c r="I74" s="7"/>
      <c r="J74" s="7"/>
      <c r="K74" s="7"/>
      <c r="L74" s="7"/>
    </row>
    <row r="75" spans="1:13" x14ac:dyDescent="0.25">
      <c r="A75" s="4"/>
      <c r="B75" s="6"/>
      <c r="C75" s="7">
        <f t="shared" ref="C75:K75" si="23">C73+C74</f>
        <v>5291554.38</v>
      </c>
      <c r="D75" s="7">
        <f t="shared" si="23"/>
        <v>6245868.9000000004</v>
      </c>
      <c r="E75" s="7">
        <f t="shared" si="23"/>
        <v>5045163.12</v>
      </c>
      <c r="F75" s="7">
        <f t="shared" si="23"/>
        <v>0</v>
      </c>
      <c r="G75" s="7">
        <f t="shared" si="23"/>
        <v>0</v>
      </c>
      <c r="H75" s="7">
        <f t="shared" si="23"/>
        <v>0</v>
      </c>
      <c r="I75" s="7">
        <f t="shared" si="23"/>
        <v>4142061.81</v>
      </c>
      <c r="J75" s="7">
        <f t="shared" si="23"/>
        <v>438060.61</v>
      </c>
      <c r="K75" s="7">
        <f t="shared" si="23"/>
        <v>3349815.56</v>
      </c>
      <c r="L75" s="7">
        <f>SUM(B75:K75)</f>
        <v>24512524.379999999</v>
      </c>
      <c r="M75" t="s">
        <v>20</v>
      </c>
    </row>
    <row r="76" spans="1:13" x14ac:dyDescent="0.25">
      <c r="A76" s="4">
        <f>A73+1</f>
        <v>43215</v>
      </c>
      <c r="B76" s="6" t="s">
        <v>3</v>
      </c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3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3" x14ac:dyDescent="0.25">
      <c r="A78" s="4"/>
      <c r="B78" s="6"/>
      <c r="C78" s="7">
        <f t="shared" ref="C78:K78" si="24">C76+C77</f>
        <v>0</v>
      </c>
      <c r="D78" s="7">
        <f t="shared" si="24"/>
        <v>0</v>
      </c>
      <c r="E78" s="7">
        <f t="shared" si="24"/>
        <v>0</v>
      </c>
      <c r="F78" s="7">
        <f t="shared" si="24"/>
        <v>0</v>
      </c>
      <c r="G78" s="7">
        <f t="shared" si="24"/>
        <v>0</v>
      </c>
      <c r="H78" s="7">
        <f t="shared" si="24"/>
        <v>0</v>
      </c>
      <c r="I78" s="7">
        <f t="shared" si="24"/>
        <v>0</v>
      </c>
      <c r="J78" s="7">
        <f t="shared" si="24"/>
        <v>0</v>
      </c>
      <c r="K78" s="7">
        <f t="shared" si="24"/>
        <v>0</v>
      </c>
      <c r="L78" s="7">
        <f>SUM(B78:K78)</f>
        <v>0</v>
      </c>
    </row>
    <row r="79" spans="1:13" x14ac:dyDescent="0.25">
      <c r="A79" s="4">
        <f>A76+1</f>
        <v>43216</v>
      </c>
      <c r="B79" s="6" t="s">
        <v>3</v>
      </c>
      <c r="C79" s="7">
        <v>4992586.09</v>
      </c>
      <c r="D79" s="7">
        <v>5052657.83</v>
      </c>
      <c r="E79" s="7">
        <v>6673203.2800000003</v>
      </c>
      <c r="F79" s="7">
        <v>26380.22</v>
      </c>
      <c r="G79" s="7">
        <v>490329.46</v>
      </c>
      <c r="H79" s="7"/>
      <c r="I79" s="7">
        <v>4923761.9800000004</v>
      </c>
      <c r="J79" s="7">
        <v>379602.07</v>
      </c>
      <c r="K79" s="7">
        <v>5069238.05</v>
      </c>
      <c r="L79" s="7"/>
    </row>
    <row r="80" spans="1:13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3" x14ac:dyDescent="0.25">
      <c r="A81" s="5"/>
      <c r="B81" s="6"/>
      <c r="C81" s="7">
        <f t="shared" ref="C81:K81" si="25">C79+C80</f>
        <v>4992586.09</v>
      </c>
      <c r="D81" s="7">
        <f t="shared" si="25"/>
        <v>5052657.83</v>
      </c>
      <c r="E81" s="7">
        <f t="shared" si="25"/>
        <v>6673203.2800000003</v>
      </c>
      <c r="F81" s="7">
        <f t="shared" si="25"/>
        <v>26380.22</v>
      </c>
      <c r="G81" s="7">
        <f t="shared" si="25"/>
        <v>490329.46</v>
      </c>
      <c r="H81" s="7">
        <f t="shared" si="25"/>
        <v>0</v>
      </c>
      <c r="I81" s="7">
        <f t="shared" si="25"/>
        <v>4923761.9800000004</v>
      </c>
      <c r="J81" s="7">
        <f t="shared" si="25"/>
        <v>379602.07</v>
      </c>
      <c r="K81" s="7">
        <f t="shared" si="25"/>
        <v>5069238.05</v>
      </c>
      <c r="L81" s="7">
        <f>SUM(B81:K81)</f>
        <v>27607758.98</v>
      </c>
    </row>
    <row r="82" spans="1:13" x14ac:dyDescent="0.25">
      <c r="A82" s="4">
        <f>A79+1</f>
        <v>43217</v>
      </c>
      <c r="B82" s="6" t="s">
        <v>3</v>
      </c>
      <c r="C82" s="7">
        <v>5203138.57</v>
      </c>
      <c r="D82" s="7">
        <v>8035473.0099999998</v>
      </c>
      <c r="E82" s="7">
        <v>6038765.7400000002</v>
      </c>
      <c r="F82" s="7"/>
      <c r="G82" s="7">
        <v>2481439.16</v>
      </c>
      <c r="H82" s="7"/>
      <c r="I82" s="7">
        <v>6391102.1399999997</v>
      </c>
      <c r="J82" s="7">
        <v>926926.18</v>
      </c>
      <c r="K82" s="7">
        <v>4020880.65</v>
      </c>
      <c r="L82" s="7"/>
    </row>
    <row r="83" spans="1:13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3" x14ac:dyDescent="0.25">
      <c r="A84" s="4"/>
      <c r="B84" s="6"/>
      <c r="C84" s="7">
        <f t="shared" ref="C84:K84" si="26">C82+C83</f>
        <v>5203138.57</v>
      </c>
      <c r="D84" s="7">
        <f t="shared" si="26"/>
        <v>8035473.0099999998</v>
      </c>
      <c r="E84" s="7">
        <f t="shared" si="26"/>
        <v>6038765.7400000002</v>
      </c>
      <c r="F84" s="7">
        <f t="shared" si="26"/>
        <v>0</v>
      </c>
      <c r="G84" s="7">
        <f t="shared" si="26"/>
        <v>2481439.16</v>
      </c>
      <c r="H84" s="7">
        <f t="shared" si="26"/>
        <v>0</v>
      </c>
      <c r="I84" s="7">
        <f t="shared" si="26"/>
        <v>6391102.1399999997</v>
      </c>
      <c r="J84" s="7">
        <f t="shared" si="26"/>
        <v>926926.18</v>
      </c>
      <c r="K84" s="7">
        <f t="shared" si="26"/>
        <v>4020880.65</v>
      </c>
      <c r="L84" s="7">
        <f>SUM(B84:K84)</f>
        <v>33097725.449999999</v>
      </c>
      <c r="M84" t="s">
        <v>7</v>
      </c>
    </row>
    <row r="85" spans="1:13" x14ac:dyDescent="0.25">
      <c r="A85" s="4">
        <f>A82+1</f>
        <v>43218</v>
      </c>
      <c r="B85" s="6" t="s">
        <v>3</v>
      </c>
      <c r="C85" s="7">
        <v>5952149.75</v>
      </c>
      <c r="D85" s="7">
        <v>5625124.9699999997</v>
      </c>
      <c r="E85" s="7">
        <v>5485571.3799999999</v>
      </c>
      <c r="F85" s="7"/>
      <c r="G85" s="7">
        <v>2666473.5499999998</v>
      </c>
      <c r="H85" s="7"/>
      <c r="I85" s="8">
        <v>6532860.1299999999</v>
      </c>
      <c r="J85" s="7">
        <v>1245328.6200000001</v>
      </c>
      <c r="K85" s="7">
        <v>4465863.6900000004</v>
      </c>
      <c r="L85" s="7"/>
    </row>
    <row r="86" spans="1:13" x14ac:dyDescent="0.25">
      <c r="A86" s="4"/>
      <c r="B86" s="6" t="s">
        <v>4</v>
      </c>
      <c r="C86" s="7"/>
      <c r="D86" s="7"/>
      <c r="E86" s="7"/>
      <c r="F86" s="7"/>
      <c r="G86" s="7"/>
      <c r="H86" s="7"/>
      <c r="I86" s="8"/>
      <c r="J86" s="7"/>
      <c r="K86" s="7"/>
      <c r="L86" s="7"/>
    </row>
    <row r="87" spans="1:13" x14ac:dyDescent="0.25">
      <c r="A87" s="4"/>
      <c r="B87" s="6"/>
      <c r="C87" s="7">
        <f t="shared" ref="C87:K87" si="27">C85+C86</f>
        <v>5952149.75</v>
      </c>
      <c r="D87" s="7">
        <f t="shared" si="27"/>
        <v>5625124.9699999997</v>
      </c>
      <c r="E87" s="7">
        <f t="shared" si="27"/>
        <v>5485571.3799999999</v>
      </c>
      <c r="F87" s="7">
        <f t="shared" si="27"/>
        <v>0</v>
      </c>
      <c r="G87" s="7">
        <f t="shared" si="27"/>
        <v>2666473.5499999998</v>
      </c>
      <c r="H87" s="7">
        <f t="shared" si="27"/>
        <v>0</v>
      </c>
      <c r="I87" s="8">
        <f t="shared" si="27"/>
        <v>6532860.1299999999</v>
      </c>
      <c r="J87" s="7">
        <f t="shared" si="27"/>
        <v>1245328.6200000001</v>
      </c>
      <c r="K87" s="7">
        <f t="shared" si="27"/>
        <v>4465863.6900000004</v>
      </c>
      <c r="L87" s="7">
        <f>SUM(B87:K87)</f>
        <v>31973372.09</v>
      </c>
      <c r="M87" s="1" t="s">
        <v>21</v>
      </c>
    </row>
    <row r="88" spans="1:13" x14ac:dyDescent="0.25">
      <c r="A88" s="4">
        <f>A85+1</f>
        <v>43219</v>
      </c>
      <c r="B88" s="6" t="s">
        <v>3</v>
      </c>
      <c r="C88" s="7">
        <v>5562931.6399999997</v>
      </c>
      <c r="D88" s="7">
        <v>5325276.0599999996</v>
      </c>
      <c r="E88" s="7">
        <v>5147155.63</v>
      </c>
      <c r="F88" s="7"/>
      <c r="G88" s="7"/>
      <c r="H88" s="7"/>
      <c r="I88" s="7">
        <v>1645900.71</v>
      </c>
      <c r="J88" s="7"/>
      <c r="K88" s="7">
        <v>5967954.3200000003</v>
      </c>
      <c r="L88" s="7"/>
    </row>
    <row r="89" spans="1:13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3" x14ac:dyDescent="0.25">
      <c r="A90" s="4"/>
      <c r="B90" s="6"/>
      <c r="C90" s="7">
        <f t="shared" ref="C90:K90" si="28">C88+C89</f>
        <v>5562931.6399999997</v>
      </c>
      <c r="D90" s="7">
        <f t="shared" si="28"/>
        <v>5325276.0599999996</v>
      </c>
      <c r="E90" s="7">
        <f t="shared" si="28"/>
        <v>5147155.63</v>
      </c>
      <c r="F90" s="7">
        <f t="shared" si="28"/>
        <v>0</v>
      </c>
      <c r="G90" s="7">
        <f t="shared" si="28"/>
        <v>0</v>
      </c>
      <c r="H90" s="7">
        <f t="shared" si="28"/>
        <v>0</v>
      </c>
      <c r="I90" s="7">
        <f t="shared" si="28"/>
        <v>1645900.71</v>
      </c>
      <c r="J90" s="7">
        <f t="shared" si="28"/>
        <v>0</v>
      </c>
      <c r="K90" s="7">
        <f t="shared" si="28"/>
        <v>5967954.3200000003</v>
      </c>
      <c r="L90" s="7">
        <f>SUM(B90:K90)</f>
        <v>23649218.359999999</v>
      </c>
    </row>
    <row r="91" spans="1:13" x14ac:dyDescent="0.25">
      <c r="A91" s="4">
        <f>A88+1</f>
        <v>43220</v>
      </c>
      <c r="B91" s="6" t="s">
        <v>3</v>
      </c>
      <c r="C91" s="7">
        <v>3591069.8</v>
      </c>
      <c r="D91" s="7">
        <v>4357608.97</v>
      </c>
      <c r="E91" s="7">
        <v>3500350.13</v>
      </c>
      <c r="F91" s="7"/>
      <c r="G91" s="7">
        <v>3402127.98</v>
      </c>
      <c r="H91" s="7"/>
      <c r="I91" s="7">
        <v>3846289.72</v>
      </c>
      <c r="J91" s="7"/>
      <c r="K91" s="7">
        <v>3256562.56</v>
      </c>
      <c r="L91" s="7"/>
    </row>
    <row r="92" spans="1:13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3" x14ac:dyDescent="0.25">
      <c r="A93" s="4"/>
      <c r="B93" s="6"/>
      <c r="C93" s="7">
        <f t="shared" ref="C93:K93" si="29">C91+C92</f>
        <v>3591069.8</v>
      </c>
      <c r="D93" s="7">
        <f t="shared" si="29"/>
        <v>4357608.97</v>
      </c>
      <c r="E93" s="7">
        <f t="shared" si="29"/>
        <v>3500350.13</v>
      </c>
      <c r="F93" s="7">
        <f t="shared" si="29"/>
        <v>0</v>
      </c>
      <c r="G93" s="7">
        <f t="shared" si="29"/>
        <v>3402127.98</v>
      </c>
      <c r="H93" s="7">
        <f t="shared" si="29"/>
        <v>0</v>
      </c>
      <c r="I93" s="7">
        <f t="shared" si="29"/>
        <v>3846289.72</v>
      </c>
      <c r="J93" s="7">
        <f t="shared" si="29"/>
        <v>0</v>
      </c>
      <c r="K93" s="7">
        <f t="shared" si="29"/>
        <v>3256562.56</v>
      </c>
      <c r="L93" s="7">
        <f>SUM(B93:K93)</f>
        <v>21954009.159999996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opLeftCell="A77" workbookViewId="0">
      <selection activeCell="O91" sqref="O91"/>
    </sheetView>
  </sheetViews>
  <sheetFormatPr baseColWidth="10" defaultRowHeight="15" x14ac:dyDescent="0.25"/>
  <cols>
    <col min="3" max="12" width="17.140625" bestFit="1" customWidth="1"/>
    <col min="14" max="17" width="17.140625" bestFit="1" customWidth="1"/>
    <col min="18" max="18" width="18.85546875" customWidth="1"/>
  </cols>
  <sheetData>
    <row r="1" spans="1:19" x14ac:dyDescent="0.25">
      <c r="A1" s="1" t="s">
        <v>5</v>
      </c>
      <c r="B1" s="1"/>
      <c r="C1" s="1"/>
      <c r="D1" s="1"/>
    </row>
    <row r="2" spans="1:19" x14ac:dyDescent="0.25">
      <c r="A2" s="1"/>
      <c r="B2" s="1"/>
      <c r="C2" s="1"/>
      <c r="D2" s="1"/>
    </row>
    <row r="3" spans="1:19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 t="s">
        <v>1</v>
      </c>
    </row>
    <row r="4" spans="1:19" x14ac:dyDescent="0.25">
      <c r="A4" s="4">
        <v>43191</v>
      </c>
      <c r="B4" s="6" t="s">
        <v>3</v>
      </c>
      <c r="C4" s="7">
        <v>4509895.24</v>
      </c>
      <c r="D4" s="7">
        <v>1451586.5600000001</v>
      </c>
      <c r="E4" s="7">
        <v>2098017.71</v>
      </c>
      <c r="F4" s="7">
        <v>30945.46</v>
      </c>
      <c r="G4" s="7">
        <v>4458299.57</v>
      </c>
      <c r="H4" s="7">
        <v>3862634.51</v>
      </c>
      <c r="I4" s="7">
        <v>4983925.5199999996</v>
      </c>
      <c r="J4" s="7">
        <v>1811945.83</v>
      </c>
      <c r="K4" s="7">
        <v>4978456.97</v>
      </c>
      <c r="L4" s="7">
        <v>246609.01</v>
      </c>
      <c r="M4" s="7"/>
      <c r="N4" s="7">
        <v>90781.08</v>
      </c>
      <c r="O4" s="7"/>
      <c r="P4" s="7"/>
      <c r="Q4" s="7"/>
      <c r="R4" s="7"/>
    </row>
    <row r="5" spans="1:19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9" x14ac:dyDescent="0.25">
      <c r="A6" s="4" t="s">
        <v>1</v>
      </c>
      <c r="B6" s="6"/>
      <c r="C6" s="7">
        <f t="shared" ref="C6:Q6" si="0">C4+C5</f>
        <v>4509895.24</v>
      </c>
      <c r="D6" s="7">
        <f t="shared" si="0"/>
        <v>1451586.5600000001</v>
      </c>
      <c r="E6" s="7">
        <f t="shared" si="0"/>
        <v>2098017.71</v>
      </c>
      <c r="F6" s="7">
        <f t="shared" si="0"/>
        <v>30945.46</v>
      </c>
      <c r="G6" s="7">
        <f t="shared" si="0"/>
        <v>4458299.57</v>
      </c>
      <c r="H6" s="7">
        <f t="shared" si="0"/>
        <v>3862634.51</v>
      </c>
      <c r="I6" s="7">
        <f t="shared" si="0"/>
        <v>4983925.5199999996</v>
      </c>
      <c r="J6" s="7">
        <f t="shared" si="0"/>
        <v>1811945.83</v>
      </c>
      <c r="K6" s="7">
        <f t="shared" si="0"/>
        <v>4978456.97</v>
      </c>
      <c r="L6" s="7">
        <f t="shared" si="0"/>
        <v>246609.01</v>
      </c>
      <c r="M6" s="7">
        <f t="shared" si="0"/>
        <v>0</v>
      </c>
      <c r="N6" s="7">
        <f t="shared" si="0"/>
        <v>90781.08</v>
      </c>
      <c r="O6" s="7">
        <f t="shared" si="0"/>
        <v>0</v>
      </c>
      <c r="P6" s="7">
        <f t="shared" si="0"/>
        <v>0</v>
      </c>
      <c r="Q6" s="7">
        <f t="shared" si="0"/>
        <v>0</v>
      </c>
      <c r="R6" s="7">
        <f>SUM(B6:Q6)</f>
        <v>28523097.459999997</v>
      </c>
      <c r="S6" t="s">
        <v>7</v>
      </c>
    </row>
    <row r="7" spans="1:19" x14ac:dyDescent="0.25">
      <c r="A7" s="4">
        <v>43192</v>
      </c>
      <c r="B7" s="6" t="s">
        <v>3</v>
      </c>
      <c r="C7" s="7"/>
      <c r="D7" s="7"/>
      <c r="E7" s="7">
        <v>3916030.45</v>
      </c>
      <c r="F7" s="7">
        <v>4581695.51</v>
      </c>
      <c r="G7" s="7">
        <v>246489.34</v>
      </c>
      <c r="H7" s="7">
        <v>1438618.3</v>
      </c>
      <c r="I7" s="7">
        <v>4295198.22</v>
      </c>
      <c r="J7" s="7">
        <v>2525066.29</v>
      </c>
      <c r="K7" s="7">
        <v>2882120.48</v>
      </c>
      <c r="L7" s="7">
        <v>2640377.46</v>
      </c>
      <c r="M7" s="7"/>
      <c r="N7" s="7">
        <v>37307.339999999997</v>
      </c>
      <c r="O7" s="7"/>
      <c r="P7" s="7"/>
      <c r="Q7" s="7"/>
      <c r="R7" s="7"/>
    </row>
    <row r="8" spans="1:19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9" x14ac:dyDescent="0.25">
      <c r="A9" s="4"/>
      <c r="B9" s="6"/>
      <c r="C9" s="7">
        <f t="shared" ref="C9:Q9" si="1">C7+C8</f>
        <v>0</v>
      </c>
      <c r="D9" s="7">
        <f t="shared" si="1"/>
        <v>0</v>
      </c>
      <c r="E9" s="7">
        <f t="shared" si="1"/>
        <v>3916030.45</v>
      </c>
      <c r="F9" s="7">
        <f t="shared" si="1"/>
        <v>4581695.51</v>
      </c>
      <c r="G9" s="7">
        <f t="shared" si="1"/>
        <v>246489.34</v>
      </c>
      <c r="H9" s="7">
        <f t="shared" si="1"/>
        <v>1438618.3</v>
      </c>
      <c r="I9" s="7">
        <f t="shared" si="1"/>
        <v>4295198.22</v>
      </c>
      <c r="J9" s="7">
        <f t="shared" si="1"/>
        <v>2525066.29</v>
      </c>
      <c r="K9" s="7">
        <f t="shared" si="1"/>
        <v>2882120.48</v>
      </c>
      <c r="L9" s="7">
        <f t="shared" si="1"/>
        <v>2640377.46</v>
      </c>
      <c r="M9" s="7">
        <f t="shared" si="1"/>
        <v>0</v>
      </c>
      <c r="N9" s="7">
        <f t="shared" si="1"/>
        <v>37307.339999999997</v>
      </c>
      <c r="O9" s="7">
        <f t="shared" si="1"/>
        <v>0</v>
      </c>
      <c r="P9" s="7">
        <f t="shared" si="1"/>
        <v>0</v>
      </c>
      <c r="Q9" s="7">
        <f t="shared" si="1"/>
        <v>0</v>
      </c>
      <c r="R9" s="7">
        <f>SUM(B9:Q9)</f>
        <v>22562903.390000001</v>
      </c>
    </row>
    <row r="10" spans="1:19" x14ac:dyDescent="0.25">
      <c r="A10" s="4">
        <f>A7+1</f>
        <v>43193</v>
      </c>
      <c r="B10" s="6" t="s">
        <v>3</v>
      </c>
      <c r="C10" s="7">
        <v>5684700.7800000003</v>
      </c>
      <c r="D10" s="7"/>
      <c r="E10" s="7">
        <v>1350962.74</v>
      </c>
      <c r="F10" s="7">
        <v>462661.78</v>
      </c>
      <c r="G10" s="7">
        <v>767705.04</v>
      </c>
      <c r="H10" s="7">
        <v>4539148.5199999996</v>
      </c>
      <c r="I10" s="7">
        <v>5818303</v>
      </c>
      <c r="J10" s="7">
        <v>3684091.96</v>
      </c>
      <c r="K10" s="7">
        <v>5266738.12</v>
      </c>
      <c r="L10" s="7">
        <v>120865.27</v>
      </c>
      <c r="M10" s="7"/>
      <c r="N10" s="7"/>
      <c r="O10" s="7"/>
      <c r="P10" s="7"/>
      <c r="Q10" s="7"/>
      <c r="R10" s="7"/>
    </row>
    <row r="11" spans="1:19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9" x14ac:dyDescent="0.25">
      <c r="A12" s="4"/>
      <c r="B12" s="6"/>
      <c r="C12" s="7">
        <f t="shared" ref="C12:Q12" si="2">C10+C11</f>
        <v>5684700.7800000003</v>
      </c>
      <c r="D12" s="7">
        <f t="shared" si="2"/>
        <v>0</v>
      </c>
      <c r="E12" s="7">
        <f t="shared" si="2"/>
        <v>1350962.74</v>
      </c>
      <c r="F12" s="7">
        <f t="shared" si="2"/>
        <v>462661.78</v>
      </c>
      <c r="G12" s="7">
        <f t="shared" si="2"/>
        <v>767705.04</v>
      </c>
      <c r="H12" s="7">
        <f t="shared" si="2"/>
        <v>4539148.5199999996</v>
      </c>
      <c r="I12" s="7">
        <f t="shared" si="2"/>
        <v>5818303</v>
      </c>
      <c r="J12" s="7">
        <f t="shared" si="2"/>
        <v>3684091.96</v>
      </c>
      <c r="K12" s="7">
        <f t="shared" si="2"/>
        <v>5266738.12</v>
      </c>
      <c r="L12" s="7">
        <f t="shared" si="2"/>
        <v>120865.27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0</v>
      </c>
      <c r="Q12" s="7">
        <f t="shared" si="2"/>
        <v>0</v>
      </c>
      <c r="R12" s="7">
        <f>SUM(B12:Q12)</f>
        <v>27695177.210000001</v>
      </c>
      <c r="S12" t="s">
        <v>7</v>
      </c>
    </row>
    <row r="13" spans="1:19" x14ac:dyDescent="0.25">
      <c r="A13" s="4">
        <f>A10+1</f>
        <v>43194</v>
      </c>
      <c r="B13" s="6" t="s">
        <v>3</v>
      </c>
      <c r="C13" s="7">
        <v>4467058.0999999996</v>
      </c>
      <c r="D13" s="7">
        <v>1880890.81</v>
      </c>
      <c r="E13" s="7">
        <v>3076104.05</v>
      </c>
      <c r="F13" s="7">
        <v>1420041.24</v>
      </c>
      <c r="G13" s="7">
        <v>2797236.6</v>
      </c>
      <c r="H13" s="7">
        <v>3388263.75</v>
      </c>
      <c r="I13" s="7">
        <v>5327218.4400000004</v>
      </c>
      <c r="J13" s="7">
        <v>3496701.55</v>
      </c>
      <c r="K13" s="7">
        <v>2973867.42</v>
      </c>
      <c r="L13" s="7">
        <v>3571808.31</v>
      </c>
      <c r="M13" s="7"/>
      <c r="N13" s="7"/>
      <c r="O13" s="7"/>
      <c r="P13" s="7"/>
      <c r="Q13" s="7"/>
      <c r="R13" s="7"/>
    </row>
    <row r="14" spans="1:19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x14ac:dyDescent="0.25">
      <c r="A15" s="4"/>
      <c r="B15" s="6"/>
      <c r="C15" s="7">
        <f t="shared" ref="C15:Q15" si="3">C13+C14</f>
        <v>4467058.0999999996</v>
      </c>
      <c r="D15" s="7">
        <f t="shared" si="3"/>
        <v>1880890.81</v>
      </c>
      <c r="E15" s="7">
        <f t="shared" si="3"/>
        <v>3076104.05</v>
      </c>
      <c r="F15" s="7">
        <f t="shared" si="3"/>
        <v>1420041.24</v>
      </c>
      <c r="G15" s="7">
        <f t="shared" si="3"/>
        <v>2797236.6</v>
      </c>
      <c r="H15" s="7">
        <f t="shared" si="3"/>
        <v>3388263.75</v>
      </c>
      <c r="I15" s="7">
        <f t="shared" si="3"/>
        <v>5327218.4400000004</v>
      </c>
      <c r="J15" s="7">
        <f t="shared" si="3"/>
        <v>3496701.55</v>
      </c>
      <c r="K15" s="7">
        <f t="shared" si="3"/>
        <v>2973867.42</v>
      </c>
      <c r="L15" s="7">
        <f t="shared" si="3"/>
        <v>3571808.31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7">
        <f t="shared" si="3"/>
        <v>0</v>
      </c>
      <c r="Q15" s="7">
        <f t="shared" si="3"/>
        <v>0</v>
      </c>
      <c r="R15" s="7">
        <f>SUM(B15:Q15)</f>
        <v>32399190.27</v>
      </c>
    </row>
    <row r="16" spans="1:19" x14ac:dyDescent="0.25">
      <c r="A16" s="4">
        <f>A13+1</f>
        <v>43195</v>
      </c>
      <c r="B16" s="6" t="s">
        <v>3</v>
      </c>
      <c r="C16" s="7">
        <v>5420575.0499999998</v>
      </c>
      <c r="D16" s="7">
        <v>3230482.03</v>
      </c>
      <c r="E16" s="7">
        <v>3802022.93</v>
      </c>
      <c r="F16" s="7">
        <v>2316132.52</v>
      </c>
      <c r="G16" s="7">
        <v>5276850.71</v>
      </c>
      <c r="H16" s="7">
        <v>3862735.22</v>
      </c>
      <c r="I16" s="7">
        <v>5305081.67</v>
      </c>
      <c r="J16" s="7">
        <v>5610336.2400000002</v>
      </c>
      <c r="K16" s="7">
        <v>3824114.43</v>
      </c>
      <c r="L16" s="7">
        <v>4305925.99</v>
      </c>
      <c r="M16" s="7"/>
      <c r="N16" s="7">
        <v>355787.09</v>
      </c>
      <c r="O16" s="7"/>
      <c r="P16" s="7"/>
      <c r="Q16" s="7"/>
      <c r="R16" s="7"/>
    </row>
    <row r="17" spans="1:19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9" x14ac:dyDescent="0.25">
      <c r="A18" s="5"/>
      <c r="B18" s="6"/>
      <c r="C18" s="7">
        <f t="shared" ref="C18:Q18" si="4">C16+C17</f>
        <v>5420575.0499999998</v>
      </c>
      <c r="D18" s="7">
        <f t="shared" si="4"/>
        <v>3230482.03</v>
      </c>
      <c r="E18" s="7">
        <f t="shared" si="4"/>
        <v>3802022.93</v>
      </c>
      <c r="F18" s="7">
        <f t="shared" si="4"/>
        <v>2316132.52</v>
      </c>
      <c r="G18" s="7">
        <f t="shared" si="4"/>
        <v>5276850.71</v>
      </c>
      <c r="H18" s="7">
        <f t="shared" si="4"/>
        <v>3862735.22</v>
      </c>
      <c r="I18" s="7">
        <f t="shared" si="4"/>
        <v>5305081.67</v>
      </c>
      <c r="J18" s="7">
        <f t="shared" si="4"/>
        <v>5610336.2400000002</v>
      </c>
      <c r="K18" s="7">
        <f t="shared" si="4"/>
        <v>3824114.43</v>
      </c>
      <c r="L18" s="7">
        <f t="shared" si="4"/>
        <v>4305925.99</v>
      </c>
      <c r="M18" s="7">
        <f t="shared" si="4"/>
        <v>0</v>
      </c>
      <c r="N18" s="7">
        <f t="shared" si="4"/>
        <v>355787.09</v>
      </c>
      <c r="O18" s="7">
        <f t="shared" si="4"/>
        <v>0</v>
      </c>
      <c r="P18" s="7">
        <f t="shared" si="4"/>
        <v>0</v>
      </c>
      <c r="Q18" s="7">
        <f t="shared" si="4"/>
        <v>0</v>
      </c>
      <c r="R18" s="7">
        <f>SUM(B18:Q18)</f>
        <v>43310043.880000003</v>
      </c>
      <c r="S18" t="s">
        <v>11</v>
      </c>
    </row>
    <row r="19" spans="1:19" x14ac:dyDescent="0.25">
      <c r="A19" s="4">
        <f>A16+1</f>
        <v>43196</v>
      </c>
      <c r="B19" s="6" t="s">
        <v>3</v>
      </c>
      <c r="C19" s="7">
        <v>5717130.2800000003</v>
      </c>
      <c r="D19" s="7">
        <v>3228449.75</v>
      </c>
      <c r="E19" s="7">
        <v>5884344.4299999997</v>
      </c>
      <c r="F19" s="7">
        <v>2827854.1</v>
      </c>
      <c r="G19" s="7">
        <v>6064167.5199999996</v>
      </c>
      <c r="H19" s="7">
        <v>6082001.25</v>
      </c>
      <c r="I19" s="7">
        <v>7033964.79</v>
      </c>
      <c r="J19" s="7">
        <v>7689790.29</v>
      </c>
      <c r="K19" s="7">
        <v>3068623.8</v>
      </c>
      <c r="L19" s="7">
        <v>6532783.8600000003</v>
      </c>
      <c r="M19" s="7"/>
      <c r="N19" s="7">
        <v>537556.28</v>
      </c>
      <c r="O19" s="7"/>
      <c r="P19" s="7"/>
      <c r="Q19" s="7"/>
      <c r="R19" s="7"/>
    </row>
    <row r="20" spans="1:19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9" x14ac:dyDescent="0.25">
      <c r="A21" s="4"/>
      <c r="B21" s="6"/>
      <c r="C21" s="7">
        <f t="shared" ref="C21:Q21" si="5">C19+C20</f>
        <v>5717130.2800000003</v>
      </c>
      <c r="D21" s="7">
        <f t="shared" si="5"/>
        <v>3228449.75</v>
      </c>
      <c r="E21" s="7">
        <f t="shared" si="5"/>
        <v>5884344.4299999997</v>
      </c>
      <c r="F21" s="7">
        <f t="shared" si="5"/>
        <v>2827854.1</v>
      </c>
      <c r="G21" s="7">
        <f t="shared" si="5"/>
        <v>6064167.5199999996</v>
      </c>
      <c r="H21" s="7">
        <f t="shared" si="5"/>
        <v>6082001.25</v>
      </c>
      <c r="I21" s="7">
        <v>5310963.57</v>
      </c>
      <c r="J21" s="7">
        <f t="shared" si="5"/>
        <v>7689790.29</v>
      </c>
      <c r="K21" s="7">
        <f t="shared" si="5"/>
        <v>3068623.8</v>
      </c>
      <c r="L21" s="7">
        <f t="shared" si="5"/>
        <v>6532783.8600000003</v>
      </c>
      <c r="M21" s="7">
        <f t="shared" si="5"/>
        <v>0</v>
      </c>
      <c r="N21" s="7">
        <f t="shared" si="5"/>
        <v>537556.28</v>
      </c>
      <c r="O21" s="7">
        <f t="shared" si="5"/>
        <v>0</v>
      </c>
      <c r="P21" s="7">
        <f t="shared" si="5"/>
        <v>0</v>
      </c>
      <c r="Q21" s="7">
        <f t="shared" si="5"/>
        <v>0</v>
      </c>
      <c r="R21" s="7">
        <f>SUM(B21:Q21)</f>
        <v>52943665.130000003</v>
      </c>
      <c r="S21" t="s">
        <v>9</v>
      </c>
    </row>
    <row r="22" spans="1:19" x14ac:dyDescent="0.25">
      <c r="A22" s="4">
        <f>A19+1</f>
        <v>43197</v>
      </c>
      <c r="B22" s="6" t="s">
        <v>3</v>
      </c>
      <c r="C22" s="7">
        <v>3065694.15</v>
      </c>
      <c r="D22" s="7">
        <v>5280406.13</v>
      </c>
      <c r="E22" s="7">
        <v>3091014.42</v>
      </c>
      <c r="F22" s="7">
        <v>5397050.8600000003</v>
      </c>
      <c r="G22" s="7">
        <v>3464176.25</v>
      </c>
      <c r="H22" s="7">
        <v>6779483.2699999996</v>
      </c>
      <c r="I22" s="7">
        <v>5310963.57</v>
      </c>
      <c r="J22" s="7">
        <v>6345306.9800000004</v>
      </c>
      <c r="K22" s="7">
        <v>5194794.47</v>
      </c>
      <c r="L22" s="7">
        <v>5506806.5800000001</v>
      </c>
      <c r="M22" s="7"/>
      <c r="N22" s="7">
        <v>592891.1</v>
      </c>
      <c r="O22" s="7"/>
      <c r="P22" s="7"/>
      <c r="Q22" s="7">
        <v>3675056.95</v>
      </c>
      <c r="R22" s="7"/>
    </row>
    <row r="23" spans="1:19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9" x14ac:dyDescent="0.25">
      <c r="A24" s="4"/>
      <c r="B24" s="6"/>
      <c r="C24" s="7">
        <f t="shared" ref="C24:Q24" si="6">C22+C23</f>
        <v>3065694.15</v>
      </c>
      <c r="D24" s="7">
        <f t="shared" si="6"/>
        <v>5280406.13</v>
      </c>
      <c r="E24" s="7">
        <f t="shared" si="6"/>
        <v>3091014.42</v>
      </c>
      <c r="F24" s="7">
        <f t="shared" si="6"/>
        <v>5397050.8600000003</v>
      </c>
      <c r="G24" s="7">
        <f>G22+G23</f>
        <v>3464176.25</v>
      </c>
      <c r="H24" s="7">
        <f>H22+H23</f>
        <v>6779483.2699999996</v>
      </c>
      <c r="I24" s="7">
        <f t="shared" si="6"/>
        <v>5310963.57</v>
      </c>
      <c r="J24" s="7">
        <f t="shared" si="6"/>
        <v>6345306.9800000004</v>
      </c>
      <c r="K24" s="7">
        <f t="shared" si="6"/>
        <v>5194794.47</v>
      </c>
      <c r="L24" s="7">
        <f t="shared" si="6"/>
        <v>5506806.5800000001</v>
      </c>
      <c r="M24" s="7">
        <f t="shared" si="6"/>
        <v>0</v>
      </c>
      <c r="N24" s="7">
        <f t="shared" si="6"/>
        <v>592891.1</v>
      </c>
      <c r="O24" s="7">
        <f t="shared" si="6"/>
        <v>0</v>
      </c>
      <c r="P24" s="7">
        <f t="shared" si="6"/>
        <v>0</v>
      </c>
      <c r="Q24" s="7">
        <f t="shared" si="6"/>
        <v>3675056.95</v>
      </c>
      <c r="R24" s="7">
        <f>SUM(B24:Q24)</f>
        <v>53703644.729999997</v>
      </c>
      <c r="S24" t="s">
        <v>16</v>
      </c>
    </row>
    <row r="25" spans="1:19" x14ac:dyDescent="0.25">
      <c r="A25" s="4">
        <f>A22+1</f>
        <v>43198</v>
      </c>
      <c r="B25" s="6" t="s">
        <v>3</v>
      </c>
      <c r="C25" s="7">
        <v>3550467.95</v>
      </c>
      <c r="D25" s="7">
        <v>1464018.69</v>
      </c>
      <c r="E25" s="7">
        <v>3656094.78</v>
      </c>
      <c r="F25" s="7"/>
      <c r="G25" s="7">
        <v>6285969.8099999996</v>
      </c>
      <c r="H25" s="7">
        <v>3423537.47</v>
      </c>
      <c r="I25" s="7">
        <v>7101705.1699999999</v>
      </c>
      <c r="J25" s="7">
        <v>1808105.67</v>
      </c>
      <c r="K25" s="7">
        <v>3260073.76</v>
      </c>
      <c r="L25" s="7">
        <v>4482251.51</v>
      </c>
      <c r="M25" s="7"/>
      <c r="N25" s="7">
        <v>10780.36</v>
      </c>
      <c r="O25" s="7"/>
      <c r="P25" s="7"/>
      <c r="Q25" s="7">
        <v>62199.97</v>
      </c>
      <c r="R25" s="7"/>
      <c r="S25" t="s">
        <v>15</v>
      </c>
    </row>
    <row r="26" spans="1:19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9" x14ac:dyDescent="0.25">
      <c r="A27" s="4"/>
      <c r="B27" s="6"/>
      <c r="C27" s="7">
        <f t="shared" ref="C27:Q27" si="7">C25+C26</f>
        <v>3550467.95</v>
      </c>
      <c r="D27" s="7">
        <f t="shared" si="7"/>
        <v>1464018.69</v>
      </c>
      <c r="E27" s="7">
        <f t="shared" si="7"/>
        <v>3656094.78</v>
      </c>
      <c r="F27" s="7">
        <f t="shared" si="7"/>
        <v>0</v>
      </c>
      <c r="G27" s="7">
        <f t="shared" si="7"/>
        <v>6285969.8099999996</v>
      </c>
      <c r="H27" s="7">
        <f t="shared" si="7"/>
        <v>3423537.47</v>
      </c>
      <c r="I27" s="7">
        <f t="shared" si="7"/>
        <v>7101705.1699999999</v>
      </c>
      <c r="J27" s="7">
        <f t="shared" si="7"/>
        <v>1808105.67</v>
      </c>
      <c r="K27" s="7">
        <f t="shared" si="7"/>
        <v>3260073.76</v>
      </c>
      <c r="L27" s="7">
        <f t="shared" si="7"/>
        <v>4482251.51</v>
      </c>
      <c r="M27" s="7">
        <f t="shared" si="7"/>
        <v>0</v>
      </c>
      <c r="N27" s="7">
        <f t="shared" si="7"/>
        <v>10780.36</v>
      </c>
      <c r="O27" s="7">
        <f t="shared" si="7"/>
        <v>0</v>
      </c>
      <c r="P27" s="7">
        <f t="shared" si="7"/>
        <v>0</v>
      </c>
      <c r="Q27" s="7">
        <f t="shared" si="7"/>
        <v>62199.97</v>
      </c>
      <c r="R27" s="7">
        <f>SUM(B27:Q27)</f>
        <v>35105205.139999993</v>
      </c>
      <c r="S27" t="s">
        <v>17</v>
      </c>
    </row>
    <row r="28" spans="1:19" x14ac:dyDescent="0.25">
      <c r="A28" s="4">
        <f>A25+1</f>
        <v>43199</v>
      </c>
      <c r="B28" s="6" t="s">
        <v>3</v>
      </c>
      <c r="C28" s="7">
        <v>5310479.49</v>
      </c>
      <c r="D28" s="7">
        <v>916154.36</v>
      </c>
      <c r="E28" s="7">
        <v>2307455.29</v>
      </c>
      <c r="F28" s="7">
        <v>4392537.5</v>
      </c>
      <c r="G28" s="7">
        <v>2478777.04</v>
      </c>
      <c r="H28" s="7">
        <v>2179487.16</v>
      </c>
      <c r="I28" s="7">
        <v>6268730.5999999996</v>
      </c>
      <c r="J28" s="7">
        <v>1825832.88</v>
      </c>
      <c r="K28" s="7"/>
      <c r="L28" s="7">
        <v>4072994.51</v>
      </c>
      <c r="M28" s="7"/>
      <c r="N28" s="7">
        <v>268446.67</v>
      </c>
      <c r="O28" s="7"/>
      <c r="P28" s="7"/>
      <c r="Q28" s="7">
        <v>20864.29</v>
      </c>
      <c r="R28" s="7"/>
    </row>
    <row r="29" spans="1:19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9" x14ac:dyDescent="0.25">
      <c r="A30" s="4"/>
      <c r="B30" s="6"/>
      <c r="C30" s="7">
        <f t="shared" ref="C30:Q30" si="8">C28+C29</f>
        <v>5310479.49</v>
      </c>
      <c r="D30" s="7">
        <f t="shared" si="8"/>
        <v>916154.36</v>
      </c>
      <c r="E30" s="7">
        <f t="shared" si="8"/>
        <v>2307455.29</v>
      </c>
      <c r="F30" s="7">
        <f t="shared" si="8"/>
        <v>4392537.5</v>
      </c>
      <c r="G30" s="7">
        <f t="shared" si="8"/>
        <v>2478777.04</v>
      </c>
      <c r="H30" s="7">
        <f t="shared" si="8"/>
        <v>2179487.16</v>
      </c>
      <c r="I30" s="7">
        <f t="shared" si="8"/>
        <v>6268730.5999999996</v>
      </c>
      <c r="J30" s="7">
        <f t="shared" si="8"/>
        <v>1825832.88</v>
      </c>
      <c r="K30" s="7">
        <f t="shared" si="8"/>
        <v>0</v>
      </c>
      <c r="L30" s="7">
        <f t="shared" si="8"/>
        <v>4072994.51</v>
      </c>
      <c r="M30" s="7">
        <f t="shared" si="8"/>
        <v>0</v>
      </c>
      <c r="N30" s="7">
        <f t="shared" si="8"/>
        <v>268446.67</v>
      </c>
      <c r="O30" s="7">
        <f t="shared" si="8"/>
        <v>0</v>
      </c>
      <c r="P30" s="7">
        <f t="shared" si="8"/>
        <v>0</v>
      </c>
      <c r="Q30" s="7">
        <f t="shared" si="8"/>
        <v>20864.29</v>
      </c>
      <c r="R30" s="7">
        <f>SUM(B30:Q30)</f>
        <v>30041759.789999999</v>
      </c>
    </row>
    <row r="31" spans="1:19" x14ac:dyDescent="0.25">
      <c r="A31" s="4">
        <f>A28+1</f>
        <v>43200</v>
      </c>
      <c r="B31" s="6" t="s">
        <v>3</v>
      </c>
      <c r="C31" s="7">
        <v>4125685.18</v>
      </c>
      <c r="D31" s="7">
        <v>2872309.07</v>
      </c>
      <c r="E31" s="7"/>
      <c r="F31" s="7">
        <v>4328716.71</v>
      </c>
      <c r="G31" s="7">
        <v>1795972.51</v>
      </c>
      <c r="H31" s="7">
        <v>2689550.62</v>
      </c>
      <c r="I31" s="7">
        <v>3178777.6</v>
      </c>
      <c r="J31" s="7">
        <v>2195695.29</v>
      </c>
      <c r="K31" s="7"/>
      <c r="L31" s="7">
        <v>3600192.23</v>
      </c>
      <c r="M31" s="7"/>
      <c r="N31" s="7"/>
      <c r="O31" s="7"/>
      <c r="P31" s="7"/>
      <c r="Q31" s="7">
        <v>73459.490000000005</v>
      </c>
      <c r="R31" s="7"/>
    </row>
    <row r="32" spans="1:19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4"/>
      <c r="B33" s="6"/>
      <c r="C33" s="7">
        <f t="shared" ref="C33:Q33" si="9">C31+C32</f>
        <v>4125685.18</v>
      </c>
      <c r="D33" s="7">
        <f t="shared" si="9"/>
        <v>2872309.07</v>
      </c>
      <c r="E33" s="7">
        <f t="shared" si="9"/>
        <v>0</v>
      </c>
      <c r="F33" s="7">
        <f t="shared" si="9"/>
        <v>4328716.71</v>
      </c>
      <c r="G33" s="7">
        <f t="shared" si="9"/>
        <v>1795972.51</v>
      </c>
      <c r="H33" s="7">
        <f t="shared" si="9"/>
        <v>2689550.62</v>
      </c>
      <c r="I33" s="7">
        <f t="shared" si="9"/>
        <v>3178777.6</v>
      </c>
      <c r="J33" s="7">
        <f t="shared" si="9"/>
        <v>2195695.29</v>
      </c>
      <c r="K33" s="7">
        <f t="shared" si="9"/>
        <v>0</v>
      </c>
      <c r="L33" s="7">
        <f t="shared" si="9"/>
        <v>3600192.23</v>
      </c>
      <c r="M33" s="7">
        <f t="shared" si="9"/>
        <v>0</v>
      </c>
      <c r="N33" s="7">
        <f t="shared" si="9"/>
        <v>0</v>
      </c>
      <c r="O33" s="7">
        <f t="shared" si="9"/>
        <v>0</v>
      </c>
      <c r="P33" s="7">
        <f t="shared" si="9"/>
        <v>0</v>
      </c>
      <c r="Q33" s="7">
        <f t="shared" si="9"/>
        <v>73459.490000000005</v>
      </c>
      <c r="R33" s="7">
        <f>SUM(B33:Q33)</f>
        <v>24860358.699999999</v>
      </c>
    </row>
    <row r="34" spans="1:18" x14ac:dyDescent="0.25">
      <c r="A34" s="4">
        <f>A31+1</f>
        <v>43201</v>
      </c>
      <c r="B34" s="6" t="s">
        <v>3</v>
      </c>
      <c r="C34" s="7">
        <v>858723.82</v>
      </c>
      <c r="D34" s="7">
        <v>4158245.29</v>
      </c>
      <c r="E34" s="7">
        <v>65818.69</v>
      </c>
      <c r="F34" s="7">
        <v>5085615.41</v>
      </c>
      <c r="G34" s="7">
        <v>4690362.1100000003</v>
      </c>
      <c r="H34" s="7">
        <v>2025466.2</v>
      </c>
      <c r="I34" s="7">
        <v>5468584.54</v>
      </c>
      <c r="J34" s="7"/>
      <c r="K34" s="7">
        <v>1684237.09</v>
      </c>
      <c r="L34" s="7">
        <v>2712044.72</v>
      </c>
      <c r="M34" s="7"/>
      <c r="N34" s="7"/>
      <c r="O34" s="7"/>
      <c r="P34" s="7"/>
      <c r="Q34" s="7">
        <v>301965.56</v>
      </c>
      <c r="R34" s="7"/>
    </row>
    <row r="35" spans="1:18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5">
      <c r="A36" s="4"/>
      <c r="B36" s="6"/>
      <c r="C36" s="7">
        <f t="shared" ref="C36:Q36" si="10">C34+C35</f>
        <v>858723.82</v>
      </c>
      <c r="D36" s="7">
        <f t="shared" si="10"/>
        <v>4158245.29</v>
      </c>
      <c r="E36" s="7">
        <f t="shared" si="10"/>
        <v>65818.69</v>
      </c>
      <c r="F36" s="7">
        <f t="shared" si="10"/>
        <v>5085615.41</v>
      </c>
      <c r="G36" s="7">
        <f t="shared" si="10"/>
        <v>4690362.1100000003</v>
      </c>
      <c r="H36" s="7">
        <f t="shared" si="10"/>
        <v>2025466.2</v>
      </c>
      <c r="I36" s="7">
        <f t="shared" si="10"/>
        <v>5468584.54</v>
      </c>
      <c r="J36" s="7">
        <f t="shared" si="10"/>
        <v>0</v>
      </c>
      <c r="K36" s="7">
        <f t="shared" si="10"/>
        <v>1684237.09</v>
      </c>
      <c r="L36" s="7">
        <f t="shared" si="10"/>
        <v>2712044.72</v>
      </c>
      <c r="M36" s="7">
        <f t="shared" si="10"/>
        <v>0</v>
      </c>
      <c r="N36" s="7">
        <f t="shared" si="10"/>
        <v>0</v>
      </c>
      <c r="O36" s="7">
        <f t="shared" si="10"/>
        <v>0</v>
      </c>
      <c r="P36" s="7">
        <f t="shared" si="10"/>
        <v>0</v>
      </c>
      <c r="Q36" s="7">
        <f t="shared" si="10"/>
        <v>301965.56</v>
      </c>
      <c r="R36" s="7">
        <f>SUM(B36:Q36)</f>
        <v>27051063.429999996</v>
      </c>
    </row>
    <row r="37" spans="1:18" x14ac:dyDescent="0.25">
      <c r="A37" s="4">
        <f>A34+1</f>
        <v>43202</v>
      </c>
      <c r="B37" s="6" t="s">
        <v>3</v>
      </c>
      <c r="C37" s="7"/>
      <c r="D37" s="7"/>
      <c r="E37" s="7"/>
      <c r="F37" s="7"/>
      <c r="G37" s="7"/>
      <c r="H37" s="7">
        <v>265540.05</v>
      </c>
      <c r="I37" s="7">
        <v>4988454.03</v>
      </c>
      <c r="J37" s="7">
        <v>2951262.09</v>
      </c>
      <c r="K37" s="7">
        <v>2709065.83</v>
      </c>
      <c r="L37" s="7">
        <v>2588835.38</v>
      </c>
      <c r="M37" s="7"/>
      <c r="N37" s="7">
        <v>174289</v>
      </c>
      <c r="O37" s="7"/>
      <c r="P37" s="7"/>
      <c r="Q37" s="7">
        <v>53139.55</v>
      </c>
      <c r="R37" s="7"/>
    </row>
    <row r="38" spans="1:18" x14ac:dyDescent="0.25">
      <c r="A38" s="4"/>
      <c r="B38" s="6" t="s">
        <v>4</v>
      </c>
      <c r="C38" s="7">
        <v>3005075.67</v>
      </c>
      <c r="D38" s="7">
        <v>2230449.0699999998</v>
      </c>
      <c r="E38" s="7">
        <v>3495268.41</v>
      </c>
      <c r="F38" s="7">
        <v>4301513.8499999996</v>
      </c>
      <c r="G38" s="7">
        <v>1466949.06</v>
      </c>
      <c r="H38" s="7">
        <v>2155503.4500000002</v>
      </c>
      <c r="I38" s="7"/>
      <c r="J38" s="7"/>
      <c r="K38" s="7"/>
      <c r="L38" s="7"/>
      <c r="M38" s="7"/>
      <c r="N38" s="7">
        <v>5359.2</v>
      </c>
      <c r="O38" s="7"/>
      <c r="P38" s="7"/>
      <c r="Q38" s="7"/>
      <c r="R38" s="7"/>
    </row>
    <row r="39" spans="1:18" x14ac:dyDescent="0.25">
      <c r="A39" s="4"/>
      <c r="B39" s="6"/>
      <c r="C39" s="7">
        <f t="shared" ref="C39:Q39" si="11">C37+C38</f>
        <v>3005075.67</v>
      </c>
      <c r="D39" s="7">
        <f t="shared" si="11"/>
        <v>2230449.0699999998</v>
      </c>
      <c r="E39" s="7">
        <f t="shared" si="11"/>
        <v>3495268.41</v>
      </c>
      <c r="F39" s="7">
        <f t="shared" si="11"/>
        <v>4301513.8499999996</v>
      </c>
      <c r="G39" s="7">
        <f t="shared" si="11"/>
        <v>1466949.06</v>
      </c>
      <c r="H39" s="7">
        <f t="shared" si="11"/>
        <v>2421043.5</v>
      </c>
      <c r="I39" s="7">
        <f t="shared" si="11"/>
        <v>4988454.03</v>
      </c>
      <c r="J39" s="7">
        <f t="shared" si="11"/>
        <v>2951262.09</v>
      </c>
      <c r="K39" s="7">
        <f t="shared" si="11"/>
        <v>2709065.83</v>
      </c>
      <c r="L39" s="7">
        <f t="shared" si="11"/>
        <v>2588835.38</v>
      </c>
      <c r="M39" s="7">
        <f t="shared" si="11"/>
        <v>0</v>
      </c>
      <c r="N39" s="7">
        <f t="shared" si="11"/>
        <v>179648.2</v>
      </c>
      <c r="O39" s="7">
        <f t="shared" si="11"/>
        <v>0</v>
      </c>
      <c r="P39" s="7">
        <f t="shared" si="11"/>
        <v>0</v>
      </c>
      <c r="Q39" s="7">
        <f t="shared" si="11"/>
        <v>53139.55</v>
      </c>
      <c r="R39" s="7">
        <f>SUM(B39:Q39)</f>
        <v>30390704.640000004</v>
      </c>
    </row>
    <row r="40" spans="1:18" x14ac:dyDescent="0.25">
      <c r="A40" s="4">
        <f>A37+1</f>
        <v>43203</v>
      </c>
      <c r="B40" s="6" t="s">
        <v>3</v>
      </c>
      <c r="C40" s="7">
        <v>4359227.79</v>
      </c>
      <c r="D40" s="7">
        <v>4446253.3499999996</v>
      </c>
      <c r="E40" s="7">
        <v>4326320.1399999997</v>
      </c>
      <c r="F40" s="7">
        <v>4641628.1100000003</v>
      </c>
      <c r="G40" s="7">
        <v>4663560.43</v>
      </c>
      <c r="H40" s="7">
        <v>3599054.37</v>
      </c>
      <c r="I40" s="7">
        <v>7238514.8399999999</v>
      </c>
      <c r="J40" s="7">
        <v>1704172.22</v>
      </c>
      <c r="K40" s="7">
        <v>3279047.77</v>
      </c>
      <c r="L40" s="7">
        <v>3350687.06</v>
      </c>
      <c r="M40" s="7"/>
      <c r="N40" s="7">
        <v>698738.95</v>
      </c>
      <c r="O40" s="7"/>
      <c r="P40" s="7">
        <v>1520481.28</v>
      </c>
      <c r="Q40" s="7"/>
      <c r="R40" s="7"/>
    </row>
    <row r="41" spans="1:18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5"/>
      <c r="B42" s="6"/>
      <c r="C42" s="7">
        <f t="shared" ref="C42:Q42" si="12">C40+C41</f>
        <v>4359227.79</v>
      </c>
      <c r="D42" s="7">
        <f t="shared" si="12"/>
        <v>4446253.3499999996</v>
      </c>
      <c r="E42" s="7">
        <f t="shared" si="12"/>
        <v>4326320.1399999997</v>
      </c>
      <c r="F42" s="7">
        <f t="shared" si="12"/>
        <v>4641628.1100000003</v>
      </c>
      <c r="G42" s="7">
        <f t="shared" si="12"/>
        <v>4663560.43</v>
      </c>
      <c r="H42" s="7">
        <f t="shared" si="12"/>
        <v>3599054.37</v>
      </c>
      <c r="I42" s="7">
        <f t="shared" si="12"/>
        <v>7238514.8399999999</v>
      </c>
      <c r="J42" s="7">
        <f t="shared" si="12"/>
        <v>1704172.22</v>
      </c>
      <c r="K42" s="7">
        <f t="shared" si="12"/>
        <v>3279047.77</v>
      </c>
      <c r="L42" s="7">
        <f t="shared" si="12"/>
        <v>3350687.06</v>
      </c>
      <c r="M42" s="7">
        <f t="shared" si="12"/>
        <v>0</v>
      </c>
      <c r="N42" s="7">
        <f t="shared" si="12"/>
        <v>698738.95</v>
      </c>
      <c r="O42" s="7">
        <f t="shared" si="12"/>
        <v>0</v>
      </c>
      <c r="P42" s="7">
        <f t="shared" si="12"/>
        <v>1520481.28</v>
      </c>
      <c r="Q42" s="7">
        <f t="shared" si="12"/>
        <v>0</v>
      </c>
      <c r="R42" s="7">
        <f>SUM(B42:Q42)</f>
        <v>43827686.31000001</v>
      </c>
    </row>
    <row r="43" spans="1:18" x14ac:dyDescent="0.25">
      <c r="A43" s="4">
        <v>43204</v>
      </c>
      <c r="B43" s="6" t="s">
        <v>3</v>
      </c>
      <c r="C43" s="7">
        <v>5126176.05</v>
      </c>
      <c r="D43" s="7">
        <v>2877723.76</v>
      </c>
      <c r="E43" s="7">
        <v>2863686.74</v>
      </c>
      <c r="F43" s="7">
        <v>4147761.54</v>
      </c>
      <c r="G43" s="7">
        <v>3415608.87</v>
      </c>
      <c r="H43" s="7">
        <v>2196073.0099999998</v>
      </c>
      <c r="I43" s="7">
        <v>5391350.7000000002</v>
      </c>
      <c r="J43" s="7">
        <v>3438981.11</v>
      </c>
      <c r="K43" s="7">
        <v>5229388.1100000003</v>
      </c>
      <c r="L43" s="7">
        <v>5508791.0999999996</v>
      </c>
      <c r="M43" s="7"/>
      <c r="N43" s="7">
        <v>27071.73</v>
      </c>
      <c r="O43" s="7"/>
      <c r="P43" s="7"/>
      <c r="Q43" s="7">
        <v>1604902.35</v>
      </c>
      <c r="R43" s="7"/>
    </row>
    <row r="44" spans="1:18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A45" s="4" t="s">
        <v>1</v>
      </c>
      <c r="B45" s="6"/>
      <c r="C45" s="7">
        <f t="shared" ref="C45:Q45" si="13">C43+C44</f>
        <v>5126176.05</v>
      </c>
      <c r="D45" s="7">
        <f t="shared" si="13"/>
        <v>2877723.76</v>
      </c>
      <c r="E45" s="7">
        <f t="shared" si="13"/>
        <v>2863686.74</v>
      </c>
      <c r="F45" s="7">
        <f t="shared" si="13"/>
        <v>4147761.54</v>
      </c>
      <c r="G45" s="7">
        <f t="shared" si="13"/>
        <v>3415608.87</v>
      </c>
      <c r="H45" s="7">
        <f t="shared" si="13"/>
        <v>2196073.0099999998</v>
      </c>
      <c r="I45" s="7">
        <f t="shared" si="13"/>
        <v>5391350.7000000002</v>
      </c>
      <c r="J45" s="7">
        <f t="shared" si="13"/>
        <v>3438981.11</v>
      </c>
      <c r="K45" s="7">
        <f t="shared" si="13"/>
        <v>5229388.1100000003</v>
      </c>
      <c r="L45" s="7">
        <f t="shared" si="13"/>
        <v>5508791.0999999996</v>
      </c>
      <c r="M45" s="7">
        <f t="shared" si="13"/>
        <v>0</v>
      </c>
      <c r="N45" s="7">
        <f t="shared" si="13"/>
        <v>27071.73</v>
      </c>
      <c r="O45" s="7">
        <f t="shared" si="13"/>
        <v>0</v>
      </c>
      <c r="P45" s="7">
        <f t="shared" si="13"/>
        <v>0</v>
      </c>
      <c r="Q45" s="7">
        <f t="shared" si="13"/>
        <v>1604902.35</v>
      </c>
      <c r="R45" s="7">
        <f>SUM(B45:Q45)</f>
        <v>41827515.07</v>
      </c>
    </row>
    <row r="46" spans="1:18" x14ac:dyDescent="0.25">
      <c r="A46" s="4">
        <v>43205</v>
      </c>
      <c r="B46" s="6" t="s">
        <v>3</v>
      </c>
      <c r="C46" s="7">
        <v>4264803.8099999996</v>
      </c>
      <c r="D46" s="7"/>
      <c r="E46" s="7">
        <v>2946297.06</v>
      </c>
      <c r="F46" s="7">
        <v>4249272.6500000004</v>
      </c>
      <c r="G46" s="7">
        <v>3836619.61</v>
      </c>
      <c r="H46" s="7">
        <v>196950.39999999999</v>
      </c>
      <c r="I46" s="7">
        <v>4979934.8499999996</v>
      </c>
      <c r="J46" s="7"/>
      <c r="K46" s="7">
        <v>5087810.7699999996</v>
      </c>
      <c r="L46" s="7">
        <v>3079692.09</v>
      </c>
      <c r="M46" s="7"/>
      <c r="N46" s="7"/>
      <c r="O46" s="7"/>
      <c r="P46" s="7"/>
      <c r="Q46" s="7">
        <v>70145.98</v>
      </c>
      <c r="R46" s="7"/>
    </row>
    <row r="47" spans="1:18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A48" s="4"/>
      <c r="B48" s="6"/>
      <c r="C48" s="7">
        <f t="shared" ref="C48:Q48" si="14">C46+C47</f>
        <v>4264803.8099999996</v>
      </c>
      <c r="D48" s="7">
        <f t="shared" si="14"/>
        <v>0</v>
      </c>
      <c r="E48" s="7">
        <f t="shared" si="14"/>
        <v>2946297.06</v>
      </c>
      <c r="F48" s="7">
        <f t="shared" si="14"/>
        <v>4249272.6500000004</v>
      </c>
      <c r="G48" s="7">
        <f t="shared" si="14"/>
        <v>3836619.61</v>
      </c>
      <c r="H48" s="7">
        <f t="shared" si="14"/>
        <v>196950.39999999999</v>
      </c>
      <c r="I48" s="7">
        <f t="shared" si="14"/>
        <v>4979934.8499999996</v>
      </c>
      <c r="J48" s="7">
        <f t="shared" si="14"/>
        <v>0</v>
      </c>
      <c r="K48" s="7">
        <f t="shared" si="14"/>
        <v>5087810.7699999996</v>
      </c>
      <c r="L48" s="7">
        <f t="shared" si="14"/>
        <v>3079692.09</v>
      </c>
      <c r="M48" s="7">
        <f t="shared" si="14"/>
        <v>0</v>
      </c>
      <c r="N48" s="7">
        <f t="shared" si="14"/>
        <v>0</v>
      </c>
      <c r="O48" s="7">
        <f t="shared" si="14"/>
        <v>0</v>
      </c>
      <c r="P48" s="7">
        <f t="shared" si="14"/>
        <v>0</v>
      </c>
      <c r="Q48" s="7">
        <f t="shared" si="14"/>
        <v>70145.98</v>
      </c>
      <c r="R48" s="7">
        <f>SUM(B48:Q48)</f>
        <v>28711527.219999999</v>
      </c>
    </row>
    <row r="49" spans="1:19" x14ac:dyDescent="0.25">
      <c r="A49" s="4">
        <f>A46+1</f>
        <v>43206</v>
      </c>
      <c r="B49" s="6" t="s">
        <v>3</v>
      </c>
      <c r="C49" s="7">
        <v>5137057.97</v>
      </c>
      <c r="D49" s="7">
        <v>1983698.33</v>
      </c>
      <c r="E49" s="7">
        <v>3921645.68</v>
      </c>
      <c r="F49" s="7">
        <v>2801867.09</v>
      </c>
      <c r="G49" s="7">
        <v>4824922.12</v>
      </c>
      <c r="H49" s="7">
        <v>1964228.82</v>
      </c>
      <c r="I49" s="7">
        <v>5944266.7000000002</v>
      </c>
      <c r="J49" s="7"/>
      <c r="K49" s="7">
        <v>5184840.09</v>
      </c>
      <c r="L49" s="7">
        <v>4966456.01</v>
      </c>
      <c r="M49" s="7"/>
      <c r="N49" s="7"/>
      <c r="O49" s="7"/>
      <c r="P49" s="7"/>
      <c r="Q49" s="7"/>
      <c r="R49" s="7"/>
    </row>
    <row r="50" spans="1:19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9" x14ac:dyDescent="0.25">
      <c r="A51" s="4"/>
      <c r="B51" s="6"/>
      <c r="C51" s="7">
        <f t="shared" ref="C51:Q51" si="15">C49+C50</f>
        <v>5137057.97</v>
      </c>
      <c r="D51" s="7">
        <f t="shared" si="15"/>
        <v>1983698.33</v>
      </c>
      <c r="E51" s="7">
        <f t="shared" si="15"/>
        <v>3921645.68</v>
      </c>
      <c r="F51" s="7">
        <f t="shared" si="15"/>
        <v>2801867.09</v>
      </c>
      <c r="G51" s="7">
        <f t="shared" si="15"/>
        <v>4824922.12</v>
      </c>
      <c r="H51" s="7">
        <f t="shared" si="15"/>
        <v>1964228.82</v>
      </c>
      <c r="I51" s="7">
        <f t="shared" si="15"/>
        <v>5944266.7000000002</v>
      </c>
      <c r="J51" s="7">
        <f t="shared" si="15"/>
        <v>0</v>
      </c>
      <c r="K51" s="7">
        <f t="shared" si="15"/>
        <v>5184840.09</v>
      </c>
      <c r="L51" s="7">
        <f t="shared" si="15"/>
        <v>4966456.01</v>
      </c>
      <c r="M51" s="7">
        <f t="shared" si="15"/>
        <v>0</v>
      </c>
      <c r="N51" s="7">
        <f t="shared" si="15"/>
        <v>0</v>
      </c>
      <c r="O51" s="7">
        <f t="shared" si="15"/>
        <v>0</v>
      </c>
      <c r="P51" s="7">
        <f t="shared" si="15"/>
        <v>0</v>
      </c>
      <c r="Q51" s="7">
        <f t="shared" si="15"/>
        <v>0</v>
      </c>
      <c r="R51" s="7">
        <f>SUM(B51:Q51)</f>
        <v>36728982.810000002</v>
      </c>
    </row>
    <row r="52" spans="1:19" x14ac:dyDescent="0.25">
      <c r="A52" s="4">
        <f>A49+1</f>
        <v>43207</v>
      </c>
      <c r="B52" s="6" t="s">
        <v>3</v>
      </c>
      <c r="C52" s="7">
        <v>6614189.1600000001</v>
      </c>
      <c r="D52" s="7">
        <v>4934326.34</v>
      </c>
      <c r="E52" s="7">
        <v>4741707.82</v>
      </c>
      <c r="F52" s="7">
        <v>4031191.34</v>
      </c>
      <c r="G52" s="7">
        <v>5319459.1399999997</v>
      </c>
      <c r="H52" s="7">
        <v>2588764.33</v>
      </c>
      <c r="I52" s="7">
        <v>6063644.9800000004</v>
      </c>
      <c r="J52" s="7">
        <v>5441251.6699999999</v>
      </c>
      <c r="K52" s="7">
        <v>6829734.9800000004</v>
      </c>
      <c r="L52" s="7">
        <v>2355580.92</v>
      </c>
      <c r="M52" s="7"/>
      <c r="N52" s="7">
        <v>36876.43</v>
      </c>
      <c r="O52" s="7"/>
      <c r="P52" s="7"/>
      <c r="Q52" s="7"/>
      <c r="R52" s="7"/>
    </row>
    <row r="53" spans="1:19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9" x14ac:dyDescent="0.25">
      <c r="A54" s="4"/>
      <c r="B54" s="6"/>
      <c r="C54" s="7">
        <f t="shared" ref="C54:Q54" si="16">C52+C53</f>
        <v>6614189.1600000001</v>
      </c>
      <c r="D54" s="7">
        <f t="shared" si="16"/>
        <v>4934326.34</v>
      </c>
      <c r="E54" s="7">
        <f t="shared" si="16"/>
        <v>4741707.82</v>
      </c>
      <c r="F54" s="7">
        <f t="shared" si="16"/>
        <v>4031191.34</v>
      </c>
      <c r="G54" s="7">
        <f t="shared" si="16"/>
        <v>5319459.1399999997</v>
      </c>
      <c r="H54" s="7">
        <f t="shared" si="16"/>
        <v>2588764.33</v>
      </c>
      <c r="I54" s="7">
        <f t="shared" si="16"/>
        <v>6063644.9800000004</v>
      </c>
      <c r="J54" s="7">
        <f t="shared" si="16"/>
        <v>5441251.6699999999</v>
      </c>
      <c r="K54" s="7">
        <f t="shared" si="16"/>
        <v>6829734.9800000004</v>
      </c>
      <c r="L54" s="7">
        <f t="shared" si="16"/>
        <v>2355580.92</v>
      </c>
      <c r="M54" s="7">
        <f t="shared" si="16"/>
        <v>0</v>
      </c>
      <c r="N54" s="7">
        <f t="shared" si="16"/>
        <v>36876.43</v>
      </c>
      <c r="O54" s="7">
        <f t="shared" si="16"/>
        <v>0</v>
      </c>
      <c r="P54" s="7">
        <f t="shared" si="16"/>
        <v>0</v>
      </c>
      <c r="Q54" s="7">
        <f t="shared" si="16"/>
        <v>0</v>
      </c>
      <c r="R54" s="7">
        <f>SUM(B54:Q54)</f>
        <v>48956727.110000007</v>
      </c>
      <c r="S54" t="s">
        <v>9</v>
      </c>
    </row>
    <row r="55" spans="1:19" x14ac:dyDescent="0.25">
      <c r="A55" s="4">
        <f>A52+1</f>
        <v>43208</v>
      </c>
      <c r="B55" s="6" t="s">
        <v>3</v>
      </c>
      <c r="C55" s="7">
        <v>3509941.22</v>
      </c>
      <c r="D55" s="7">
        <v>4914373.38</v>
      </c>
      <c r="E55" s="7">
        <v>5953132.6900000004</v>
      </c>
      <c r="F55" s="7">
        <v>4751721.91</v>
      </c>
      <c r="G55" s="7">
        <v>5857335.5199999996</v>
      </c>
      <c r="H55" s="7">
        <v>6897334.0300000003</v>
      </c>
      <c r="I55" s="7">
        <v>5353356.68</v>
      </c>
      <c r="J55" s="7">
        <v>6325021.5499999998</v>
      </c>
      <c r="K55" s="7">
        <v>2906917.77</v>
      </c>
      <c r="L55" s="7">
        <v>5260663.04</v>
      </c>
      <c r="M55" s="7"/>
      <c r="N55" s="7">
        <v>92421.47</v>
      </c>
      <c r="O55" s="7"/>
      <c r="P55" s="7"/>
      <c r="Q55" s="7"/>
      <c r="R55" s="7"/>
    </row>
    <row r="56" spans="1:19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9" x14ac:dyDescent="0.25">
      <c r="A57" s="5"/>
      <c r="B57" s="6"/>
      <c r="C57" s="7">
        <f t="shared" ref="C57:Q57" si="17">C55+C56</f>
        <v>3509941.22</v>
      </c>
      <c r="D57" s="7">
        <f t="shared" si="17"/>
        <v>4914373.38</v>
      </c>
      <c r="E57" s="7">
        <f t="shared" si="17"/>
        <v>5953132.6900000004</v>
      </c>
      <c r="F57" s="7">
        <f t="shared" si="17"/>
        <v>4751721.91</v>
      </c>
      <c r="G57" s="7">
        <f t="shared" si="17"/>
        <v>5857335.5199999996</v>
      </c>
      <c r="H57" s="7">
        <f t="shared" si="17"/>
        <v>6897334.0300000003</v>
      </c>
      <c r="I57" s="7">
        <f t="shared" si="17"/>
        <v>5353356.68</v>
      </c>
      <c r="J57" s="7">
        <f t="shared" si="17"/>
        <v>6325021.5499999998</v>
      </c>
      <c r="K57" s="7">
        <f t="shared" si="17"/>
        <v>2906917.77</v>
      </c>
      <c r="L57" s="7">
        <f t="shared" si="17"/>
        <v>5260663.04</v>
      </c>
      <c r="M57" s="7">
        <f t="shared" si="17"/>
        <v>0</v>
      </c>
      <c r="N57" s="7">
        <f t="shared" si="17"/>
        <v>92421.47</v>
      </c>
      <c r="O57" s="7">
        <f t="shared" si="17"/>
        <v>0</v>
      </c>
      <c r="P57" s="7">
        <f t="shared" si="17"/>
        <v>0</v>
      </c>
      <c r="Q57" s="7">
        <f t="shared" si="17"/>
        <v>0</v>
      </c>
      <c r="R57" s="7">
        <f>SUM(B57:Q57)</f>
        <v>51822219.259999998</v>
      </c>
      <c r="S57" t="s">
        <v>9</v>
      </c>
    </row>
    <row r="58" spans="1:19" x14ac:dyDescent="0.25">
      <c r="A58" s="4">
        <f>A55+1</f>
        <v>43209</v>
      </c>
      <c r="B58" s="6" t="s">
        <v>3</v>
      </c>
      <c r="C58" s="7">
        <v>3616852.15</v>
      </c>
      <c r="D58" s="7">
        <v>4459036.24</v>
      </c>
      <c r="E58" s="7">
        <v>3378759.53</v>
      </c>
      <c r="F58" s="7">
        <v>3181207.88</v>
      </c>
      <c r="G58" s="7">
        <v>4316912.5999999996</v>
      </c>
      <c r="H58" s="7">
        <v>4271152.24</v>
      </c>
      <c r="I58" s="7">
        <v>4519028.0199999996</v>
      </c>
      <c r="J58" s="7">
        <v>3371465.77</v>
      </c>
      <c r="K58" s="7">
        <v>4574684.08</v>
      </c>
      <c r="L58" s="7">
        <v>4626276.8099999996</v>
      </c>
      <c r="M58" s="7"/>
      <c r="N58" s="7">
        <v>497229.5</v>
      </c>
      <c r="O58" s="7"/>
      <c r="P58" s="7"/>
      <c r="Q58" s="7">
        <v>510790.88</v>
      </c>
      <c r="R58" s="7"/>
    </row>
    <row r="59" spans="1:19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9" x14ac:dyDescent="0.25">
      <c r="A60" s="4"/>
      <c r="B60" s="6"/>
      <c r="C60" s="7">
        <f t="shared" ref="C60:Q60" si="18">C58+C59</f>
        <v>3616852.15</v>
      </c>
      <c r="D60" s="7">
        <f t="shared" si="18"/>
        <v>4459036.24</v>
      </c>
      <c r="E60" s="7">
        <f t="shared" si="18"/>
        <v>3378759.53</v>
      </c>
      <c r="F60" s="7">
        <f t="shared" si="18"/>
        <v>3181207.88</v>
      </c>
      <c r="G60" s="7">
        <f t="shared" si="18"/>
        <v>4316912.5999999996</v>
      </c>
      <c r="H60" s="7">
        <f t="shared" si="18"/>
        <v>4271152.24</v>
      </c>
      <c r="I60" s="7">
        <f t="shared" si="18"/>
        <v>4519028.0199999996</v>
      </c>
      <c r="J60" s="7">
        <f t="shared" si="18"/>
        <v>3371465.77</v>
      </c>
      <c r="K60" s="7">
        <f t="shared" si="18"/>
        <v>4574684.08</v>
      </c>
      <c r="L60" s="7">
        <f t="shared" si="18"/>
        <v>4626276.8099999996</v>
      </c>
      <c r="M60" s="7">
        <f t="shared" si="18"/>
        <v>0</v>
      </c>
      <c r="N60" s="7">
        <f t="shared" si="18"/>
        <v>497229.5</v>
      </c>
      <c r="O60" s="7">
        <f t="shared" si="18"/>
        <v>0</v>
      </c>
      <c r="P60" s="7">
        <f t="shared" si="18"/>
        <v>0</v>
      </c>
      <c r="Q60" s="7">
        <f t="shared" si="18"/>
        <v>510790.88</v>
      </c>
      <c r="R60" s="7">
        <f>SUM(B60:Q60)</f>
        <v>41323395.700000003</v>
      </c>
      <c r="S60" t="s">
        <v>9</v>
      </c>
    </row>
    <row r="61" spans="1:19" x14ac:dyDescent="0.25">
      <c r="A61" s="4">
        <f>A58+1</f>
        <v>43210</v>
      </c>
      <c r="B61" s="6" t="s">
        <v>3</v>
      </c>
      <c r="C61" s="7">
        <v>3007286.28</v>
      </c>
      <c r="D61" s="7">
        <v>3392557.33</v>
      </c>
      <c r="E61" s="7">
        <v>3064857.23</v>
      </c>
      <c r="F61" s="7">
        <v>3490329.35</v>
      </c>
      <c r="G61" s="7">
        <v>4729511.0999999996</v>
      </c>
      <c r="H61" s="7">
        <v>2341927.73</v>
      </c>
      <c r="I61" s="7">
        <v>3341032.01</v>
      </c>
      <c r="J61" s="7">
        <v>3590310.46</v>
      </c>
      <c r="K61" s="7">
        <v>3216957.37</v>
      </c>
      <c r="L61" s="7">
        <v>4231910.47</v>
      </c>
      <c r="M61" s="7"/>
      <c r="N61" s="7">
        <v>89484.15</v>
      </c>
      <c r="O61" s="7"/>
      <c r="P61" s="7"/>
      <c r="Q61" s="7"/>
      <c r="R61" s="7"/>
    </row>
    <row r="62" spans="1:19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9" x14ac:dyDescent="0.25">
      <c r="A63" s="4"/>
      <c r="B63" s="6"/>
      <c r="C63" s="7">
        <f t="shared" ref="C63:Q63" si="19">C61+C62</f>
        <v>3007286.28</v>
      </c>
      <c r="D63" s="7">
        <f t="shared" si="19"/>
        <v>3392557.33</v>
      </c>
      <c r="E63" s="7">
        <f t="shared" si="19"/>
        <v>3064857.23</v>
      </c>
      <c r="F63" s="7">
        <f t="shared" si="19"/>
        <v>3490329.35</v>
      </c>
      <c r="G63" s="7">
        <f t="shared" si="19"/>
        <v>4729511.0999999996</v>
      </c>
      <c r="H63" s="7">
        <f t="shared" si="19"/>
        <v>2341927.73</v>
      </c>
      <c r="I63" s="7">
        <f t="shared" si="19"/>
        <v>3341032.01</v>
      </c>
      <c r="J63" s="7">
        <f t="shared" si="19"/>
        <v>3590310.46</v>
      </c>
      <c r="K63" s="7">
        <f t="shared" si="19"/>
        <v>3216957.37</v>
      </c>
      <c r="L63" s="7">
        <f t="shared" si="19"/>
        <v>4231910.47</v>
      </c>
      <c r="M63" s="7">
        <f t="shared" si="19"/>
        <v>0</v>
      </c>
      <c r="N63" s="7">
        <f t="shared" si="19"/>
        <v>89484.15</v>
      </c>
      <c r="O63" s="7">
        <f t="shared" si="19"/>
        <v>0</v>
      </c>
      <c r="P63" s="7">
        <f t="shared" si="19"/>
        <v>0</v>
      </c>
      <c r="Q63" s="7">
        <f t="shared" si="19"/>
        <v>0</v>
      </c>
      <c r="R63" s="7">
        <f>SUM(B63:Q63)</f>
        <v>34496163.480000004</v>
      </c>
      <c r="S63" t="s">
        <v>9</v>
      </c>
    </row>
    <row r="64" spans="1:19" x14ac:dyDescent="0.25">
      <c r="A64" s="4">
        <f>A61+1</f>
        <v>43211</v>
      </c>
      <c r="B64" s="6" t="s">
        <v>3</v>
      </c>
      <c r="C64" s="7">
        <v>3205158.95</v>
      </c>
      <c r="D64" s="7">
        <v>3116968.49</v>
      </c>
      <c r="E64" s="7">
        <v>3119452.05</v>
      </c>
      <c r="F64" s="7">
        <v>3726847.57</v>
      </c>
      <c r="G64" s="7">
        <v>4538578.28</v>
      </c>
      <c r="H64" s="7">
        <v>3120662.55</v>
      </c>
      <c r="I64" s="7">
        <v>3730601.81</v>
      </c>
      <c r="J64" s="7">
        <v>3397047.16</v>
      </c>
      <c r="K64" s="7">
        <v>3997660.59</v>
      </c>
      <c r="L64" s="7">
        <v>3704702.23</v>
      </c>
      <c r="M64" s="7"/>
      <c r="N64" s="7">
        <v>312298.08</v>
      </c>
      <c r="O64" s="7"/>
      <c r="P64" s="7"/>
      <c r="Q64" s="7"/>
      <c r="R64" s="7"/>
    </row>
    <row r="65" spans="1:19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9" x14ac:dyDescent="0.25">
      <c r="A66" s="4"/>
      <c r="B66" s="6"/>
      <c r="C66" s="7">
        <f t="shared" ref="C66:Q66" si="20">C64+C65</f>
        <v>3205158.95</v>
      </c>
      <c r="D66" s="7">
        <f t="shared" si="20"/>
        <v>3116968.49</v>
      </c>
      <c r="E66" s="7">
        <f t="shared" si="20"/>
        <v>3119452.05</v>
      </c>
      <c r="F66" s="7">
        <f t="shared" si="20"/>
        <v>3726847.57</v>
      </c>
      <c r="G66" s="7">
        <f t="shared" si="20"/>
        <v>4538578.28</v>
      </c>
      <c r="H66" s="7">
        <f t="shared" si="20"/>
        <v>3120662.55</v>
      </c>
      <c r="I66" s="7">
        <f t="shared" si="20"/>
        <v>3730601.81</v>
      </c>
      <c r="J66" s="7">
        <f t="shared" si="20"/>
        <v>3397047.16</v>
      </c>
      <c r="K66" s="7">
        <f t="shared" si="20"/>
        <v>3997660.59</v>
      </c>
      <c r="L66" s="7">
        <f t="shared" si="20"/>
        <v>3704702.23</v>
      </c>
      <c r="M66" s="7">
        <f t="shared" si="20"/>
        <v>0</v>
      </c>
      <c r="N66" s="7">
        <f t="shared" si="20"/>
        <v>312298.08</v>
      </c>
      <c r="O66" s="7">
        <f t="shared" si="20"/>
        <v>0</v>
      </c>
      <c r="P66" s="7">
        <f t="shared" si="20"/>
        <v>0</v>
      </c>
      <c r="Q66" s="7">
        <f t="shared" si="20"/>
        <v>0</v>
      </c>
      <c r="R66" s="7">
        <f>SUM(B66:Q66)</f>
        <v>35969977.759999998</v>
      </c>
      <c r="S66" t="s">
        <v>9</v>
      </c>
    </row>
    <row r="67" spans="1:19" x14ac:dyDescent="0.25">
      <c r="A67" s="4">
        <f>A64+1</f>
        <v>43212</v>
      </c>
      <c r="B67" s="6" t="s">
        <v>3</v>
      </c>
      <c r="C67" s="7">
        <v>5167620.62</v>
      </c>
      <c r="D67" s="7">
        <v>19398.84</v>
      </c>
      <c r="E67" s="7">
        <v>81696.44</v>
      </c>
      <c r="F67" s="7">
        <v>1867814.71</v>
      </c>
      <c r="G67" s="7">
        <v>1871466.71</v>
      </c>
      <c r="H67" s="7">
        <v>4470629.75</v>
      </c>
      <c r="I67" s="7">
        <v>4122685.75</v>
      </c>
      <c r="J67" s="7"/>
      <c r="K67" s="7"/>
      <c r="L67" s="7">
        <v>5344571.5</v>
      </c>
      <c r="M67" s="7"/>
      <c r="N67" s="7">
        <v>974.4</v>
      </c>
      <c r="O67" s="7"/>
      <c r="P67" s="7"/>
      <c r="Q67" s="7"/>
      <c r="R67" s="7"/>
    </row>
    <row r="68" spans="1:19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9" x14ac:dyDescent="0.25">
      <c r="A69" s="4"/>
      <c r="B69" s="6"/>
      <c r="C69" s="7">
        <f t="shared" ref="C69:Q69" si="21">C67+C68</f>
        <v>5167620.62</v>
      </c>
      <c r="D69" s="7">
        <f t="shared" si="21"/>
        <v>19398.84</v>
      </c>
      <c r="E69" s="7">
        <f t="shared" si="21"/>
        <v>81696.44</v>
      </c>
      <c r="F69" s="7">
        <f t="shared" si="21"/>
        <v>1867814.71</v>
      </c>
      <c r="G69" s="7">
        <f t="shared" si="21"/>
        <v>1871466.71</v>
      </c>
      <c r="H69" s="7">
        <f t="shared" si="21"/>
        <v>4470629.75</v>
      </c>
      <c r="I69" s="7">
        <f t="shared" si="21"/>
        <v>4122685.75</v>
      </c>
      <c r="J69" s="7">
        <f t="shared" si="21"/>
        <v>0</v>
      </c>
      <c r="K69" s="7">
        <f t="shared" si="21"/>
        <v>0</v>
      </c>
      <c r="L69" s="7">
        <f t="shared" si="21"/>
        <v>5344571.5</v>
      </c>
      <c r="M69" s="7">
        <f t="shared" si="21"/>
        <v>0</v>
      </c>
      <c r="N69" s="7">
        <f t="shared" si="21"/>
        <v>974.4</v>
      </c>
      <c r="O69" s="7">
        <f t="shared" si="21"/>
        <v>0</v>
      </c>
      <c r="P69" s="7">
        <f t="shared" si="21"/>
        <v>0</v>
      </c>
      <c r="Q69" s="7">
        <f t="shared" si="21"/>
        <v>0</v>
      </c>
      <c r="R69" s="7">
        <f>SUM(B69:Q69)</f>
        <v>22946858.719999999</v>
      </c>
      <c r="S69" t="s">
        <v>14</v>
      </c>
    </row>
    <row r="70" spans="1:19" x14ac:dyDescent="0.25">
      <c r="A70" s="4">
        <f>A67+1</f>
        <v>43213</v>
      </c>
      <c r="B70" s="6" t="s">
        <v>3</v>
      </c>
      <c r="C70" s="7">
        <v>7269946.7000000002</v>
      </c>
      <c r="D70" s="7"/>
      <c r="E70" s="7">
        <v>5778934.1299999999</v>
      </c>
      <c r="F70" s="7"/>
      <c r="G70" s="7">
        <v>6244541.3600000003</v>
      </c>
      <c r="H70" s="7">
        <v>1906776.24</v>
      </c>
      <c r="I70" s="7">
        <v>4453273.74</v>
      </c>
      <c r="J70" s="7">
        <v>1519029.3</v>
      </c>
      <c r="K70" s="7">
        <v>5210033.38</v>
      </c>
      <c r="L70" s="7">
        <v>5250464.1900000004</v>
      </c>
      <c r="M70" s="7"/>
      <c r="N70" s="7">
        <v>1218618.03</v>
      </c>
      <c r="O70" s="7"/>
      <c r="P70" s="7"/>
      <c r="Q70" s="7"/>
      <c r="R70" s="7"/>
    </row>
    <row r="71" spans="1:19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9" x14ac:dyDescent="0.25">
      <c r="A72" s="4"/>
      <c r="B72" s="6"/>
      <c r="C72" s="7">
        <f t="shared" ref="C72:Q72" si="22">C70+C71</f>
        <v>7269946.7000000002</v>
      </c>
      <c r="D72" s="7">
        <f t="shared" si="22"/>
        <v>0</v>
      </c>
      <c r="E72" s="7">
        <f t="shared" si="22"/>
        <v>5778934.1299999999</v>
      </c>
      <c r="F72" s="7">
        <f t="shared" si="22"/>
        <v>0</v>
      </c>
      <c r="G72" s="7">
        <f t="shared" si="22"/>
        <v>6244541.3600000003</v>
      </c>
      <c r="H72" s="7">
        <f t="shared" si="22"/>
        <v>1906776.24</v>
      </c>
      <c r="I72" s="7">
        <f t="shared" si="22"/>
        <v>4453273.74</v>
      </c>
      <c r="J72" s="7">
        <f t="shared" si="22"/>
        <v>1519029.3</v>
      </c>
      <c r="K72" s="7">
        <f t="shared" si="22"/>
        <v>5210033.38</v>
      </c>
      <c r="L72" s="7">
        <f t="shared" si="22"/>
        <v>5250464.1900000004</v>
      </c>
      <c r="M72" s="7">
        <f t="shared" si="22"/>
        <v>0</v>
      </c>
      <c r="N72" s="7">
        <f t="shared" si="22"/>
        <v>1218618.03</v>
      </c>
      <c r="O72" s="7">
        <f t="shared" si="22"/>
        <v>0</v>
      </c>
      <c r="P72" s="7">
        <f t="shared" si="22"/>
        <v>0</v>
      </c>
      <c r="Q72" s="7">
        <f t="shared" si="22"/>
        <v>0</v>
      </c>
      <c r="R72" s="7">
        <f>SUM(B72:Q72)</f>
        <v>38851617.07</v>
      </c>
    </row>
    <row r="73" spans="1:19" x14ac:dyDescent="0.25">
      <c r="A73" s="4">
        <f>A70+1</f>
        <v>43214</v>
      </c>
      <c r="B73" s="6" t="s">
        <v>3</v>
      </c>
      <c r="C73" s="7">
        <v>5666305.2000000002</v>
      </c>
      <c r="D73" s="7">
        <v>36543.68</v>
      </c>
      <c r="E73" s="7">
        <v>1270236.98</v>
      </c>
      <c r="F73" s="7">
        <v>261252.72</v>
      </c>
      <c r="G73" s="7">
        <v>8025043.1500000004</v>
      </c>
      <c r="H73" s="7">
        <v>2001986.05</v>
      </c>
      <c r="I73" s="7">
        <v>6766717.2999999998</v>
      </c>
      <c r="J73" s="7">
        <v>5276177.09</v>
      </c>
      <c r="K73" s="7"/>
      <c r="L73" s="7">
        <v>6044812.46</v>
      </c>
      <c r="M73" s="7"/>
      <c r="N73" s="7">
        <v>29157.05</v>
      </c>
      <c r="O73" s="7"/>
      <c r="P73" s="7"/>
      <c r="Q73" s="7"/>
      <c r="R73" s="7"/>
    </row>
    <row r="74" spans="1:19" x14ac:dyDescent="0.25">
      <c r="A74" s="4"/>
      <c r="B74" s="6" t="s">
        <v>4</v>
      </c>
      <c r="C74" s="7"/>
      <c r="D74" s="7"/>
      <c r="E74" s="7">
        <v>4856432.0199999996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9" x14ac:dyDescent="0.25">
      <c r="A75" s="4"/>
      <c r="B75" s="6"/>
      <c r="C75" s="7">
        <f t="shared" ref="C75:Q75" si="23">C73+C74</f>
        <v>5666305.2000000002</v>
      </c>
      <c r="D75" s="7">
        <f t="shared" si="23"/>
        <v>36543.68</v>
      </c>
      <c r="E75" s="7">
        <f t="shared" si="23"/>
        <v>6126669</v>
      </c>
      <c r="F75" s="7">
        <f t="shared" si="23"/>
        <v>261252.72</v>
      </c>
      <c r="G75" s="7">
        <f t="shared" si="23"/>
        <v>8025043.1500000004</v>
      </c>
      <c r="H75" s="7">
        <f t="shared" si="23"/>
        <v>2001986.05</v>
      </c>
      <c r="I75" s="7">
        <f>I73+I74</f>
        <v>6766717.2999999998</v>
      </c>
      <c r="J75" s="7">
        <f t="shared" si="23"/>
        <v>5276177.09</v>
      </c>
      <c r="K75" s="7">
        <f t="shared" si="23"/>
        <v>0</v>
      </c>
      <c r="L75" s="7">
        <f t="shared" si="23"/>
        <v>6044812.46</v>
      </c>
      <c r="M75" s="7">
        <f t="shared" si="23"/>
        <v>0</v>
      </c>
      <c r="N75" s="7">
        <f t="shared" si="23"/>
        <v>29157.05</v>
      </c>
      <c r="O75" s="7">
        <f t="shared" si="23"/>
        <v>0</v>
      </c>
      <c r="P75" s="7">
        <f t="shared" si="23"/>
        <v>0</v>
      </c>
      <c r="Q75" s="7">
        <f t="shared" si="23"/>
        <v>0</v>
      </c>
      <c r="R75" s="7">
        <f>C75+D75+E75+F75+G75+H75+J75+K75+I75+L75+M75+N75+O75+P75+Q75</f>
        <v>40234663.699999996</v>
      </c>
    </row>
    <row r="76" spans="1:19" x14ac:dyDescent="0.25">
      <c r="A76" s="4">
        <f>A73+1</f>
        <v>43215</v>
      </c>
      <c r="B76" s="6" t="s">
        <v>3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9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9" x14ac:dyDescent="0.25">
      <c r="A78" s="4"/>
      <c r="B78" s="6"/>
      <c r="C78" s="7">
        <f t="shared" ref="C78:Q78" si="24">C76+C77</f>
        <v>0</v>
      </c>
      <c r="D78" s="7">
        <f t="shared" si="24"/>
        <v>0</v>
      </c>
      <c r="E78" s="7">
        <f t="shared" si="24"/>
        <v>0</v>
      </c>
      <c r="F78" s="7">
        <f t="shared" si="24"/>
        <v>0</v>
      </c>
      <c r="G78" s="7">
        <f t="shared" si="24"/>
        <v>0</v>
      </c>
      <c r="H78" s="7">
        <f t="shared" si="24"/>
        <v>0</v>
      </c>
      <c r="I78" s="7">
        <f t="shared" si="24"/>
        <v>0</v>
      </c>
      <c r="J78" s="7">
        <f t="shared" si="24"/>
        <v>0</v>
      </c>
      <c r="K78" s="7">
        <f t="shared" si="24"/>
        <v>0</v>
      </c>
      <c r="L78" s="7">
        <f t="shared" si="24"/>
        <v>0</v>
      </c>
      <c r="M78" s="7">
        <f t="shared" si="24"/>
        <v>0</v>
      </c>
      <c r="N78" s="7">
        <f t="shared" si="24"/>
        <v>0</v>
      </c>
      <c r="O78" s="7">
        <f t="shared" si="24"/>
        <v>0</v>
      </c>
      <c r="P78" s="7">
        <f t="shared" si="24"/>
        <v>0</v>
      </c>
      <c r="Q78" s="7">
        <f t="shared" si="24"/>
        <v>0</v>
      </c>
      <c r="R78" s="7">
        <f>SUM(B78:Q78)</f>
        <v>0</v>
      </c>
    </row>
    <row r="79" spans="1:19" x14ac:dyDescent="0.25">
      <c r="A79" s="4">
        <f>A76+1</f>
        <v>43216</v>
      </c>
      <c r="B79" s="6" t="s">
        <v>3</v>
      </c>
      <c r="C79" s="7">
        <v>5510610.5</v>
      </c>
      <c r="D79" s="7">
        <v>3867896.33</v>
      </c>
      <c r="E79" s="7">
        <v>3296812.45</v>
      </c>
      <c r="F79" s="7">
        <v>5125999.72</v>
      </c>
      <c r="G79" s="7">
        <v>5204686.3899999997</v>
      </c>
      <c r="H79" s="7">
        <v>4061760.3</v>
      </c>
      <c r="I79" s="7">
        <v>4648259.43</v>
      </c>
      <c r="J79" s="7">
        <v>7484269.3300000001</v>
      </c>
      <c r="K79" s="7">
        <v>6295849.4699999997</v>
      </c>
      <c r="L79" s="7">
        <v>5139940.8099999996</v>
      </c>
      <c r="M79" s="7"/>
      <c r="N79" s="7">
        <v>1437808.4</v>
      </c>
      <c r="O79" s="7">
        <v>1170577.42</v>
      </c>
      <c r="P79" s="7"/>
      <c r="Q79" s="7"/>
      <c r="R79" s="7"/>
    </row>
    <row r="80" spans="1:19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20" x14ac:dyDescent="0.25">
      <c r="A81" s="5"/>
      <c r="B81" s="6"/>
      <c r="C81" s="7">
        <f t="shared" ref="C81:Q81" si="25">C79+C80</f>
        <v>5510610.5</v>
      </c>
      <c r="D81" s="7">
        <f t="shared" si="25"/>
        <v>3867896.33</v>
      </c>
      <c r="E81" s="7">
        <f t="shared" si="25"/>
        <v>3296812.45</v>
      </c>
      <c r="F81" s="7">
        <f t="shared" si="25"/>
        <v>5125999.72</v>
      </c>
      <c r="G81" s="7">
        <f t="shared" si="25"/>
        <v>5204686.3899999997</v>
      </c>
      <c r="H81" s="7">
        <f t="shared" si="25"/>
        <v>4061760.3</v>
      </c>
      <c r="I81" s="7">
        <f t="shared" si="25"/>
        <v>4648259.43</v>
      </c>
      <c r="J81" s="7">
        <f t="shared" si="25"/>
        <v>7484269.3300000001</v>
      </c>
      <c r="K81" s="7">
        <f t="shared" si="25"/>
        <v>6295849.4699999997</v>
      </c>
      <c r="L81" s="7">
        <f t="shared" si="25"/>
        <v>5139940.8099999996</v>
      </c>
      <c r="M81" s="7">
        <f t="shared" si="25"/>
        <v>0</v>
      </c>
      <c r="N81" s="7">
        <f t="shared" si="25"/>
        <v>1437808.4</v>
      </c>
      <c r="O81" s="7">
        <f t="shared" si="25"/>
        <v>1170577.42</v>
      </c>
      <c r="P81" s="7">
        <f t="shared" si="25"/>
        <v>0</v>
      </c>
      <c r="Q81" s="7">
        <f t="shared" si="25"/>
        <v>0</v>
      </c>
      <c r="R81" s="7">
        <f>SUM(B81:Q81)</f>
        <v>53244470.550000004</v>
      </c>
    </row>
    <row r="82" spans="1:20" x14ac:dyDescent="0.25">
      <c r="A82" s="4">
        <f>A79+1</f>
        <v>43217</v>
      </c>
      <c r="B82" s="6" t="s">
        <v>3</v>
      </c>
      <c r="C82" s="7">
        <v>6912964.5499999998</v>
      </c>
      <c r="D82" s="7">
        <v>5260142.84</v>
      </c>
      <c r="E82" s="7">
        <v>7847034</v>
      </c>
      <c r="F82" s="7">
        <v>5822487.2599999998</v>
      </c>
      <c r="G82" s="7">
        <v>6630943.5300000003</v>
      </c>
      <c r="H82" s="7">
        <v>8421511.9000000004</v>
      </c>
      <c r="I82" s="7">
        <v>7420180.5499999998</v>
      </c>
      <c r="J82" s="7">
        <v>9318578.1899999995</v>
      </c>
      <c r="K82" s="7">
        <v>8628487.1500000004</v>
      </c>
      <c r="L82" s="7">
        <v>7930355.3200000003</v>
      </c>
      <c r="M82" s="7"/>
      <c r="N82" s="7">
        <v>2733988.62</v>
      </c>
      <c r="O82" s="7"/>
      <c r="P82" s="7"/>
      <c r="Q82" s="7">
        <v>585577.78</v>
      </c>
      <c r="R82" s="7"/>
    </row>
    <row r="83" spans="1:20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20" x14ac:dyDescent="0.25">
      <c r="A84" s="4"/>
      <c r="B84" s="6"/>
      <c r="C84" s="7">
        <f t="shared" ref="C84:Q84" si="26">C82+C83</f>
        <v>6912964.5499999998</v>
      </c>
      <c r="D84" s="7">
        <f t="shared" si="26"/>
        <v>5260142.84</v>
      </c>
      <c r="E84" s="7">
        <f t="shared" si="26"/>
        <v>7847034</v>
      </c>
      <c r="F84" s="7">
        <f t="shared" si="26"/>
        <v>5822487.2599999998</v>
      </c>
      <c r="G84" s="7">
        <f t="shared" si="26"/>
        <v>6630943.5300000003</v>
      </c>
      <c r="H84" s="7">
        <f t="shared" si="26"/>
        <v>8421511.9000000004</v>
      </c>
      <c r="I84" s="7">
        <f t="shared" si="26"/>
        <v>7420180.5499999998</v>
      </c>
      <c r="J84" s="7">
        <f t="shared" si="26"/>
        <v>9318578.1899999995</v>
      </c>
      <c r="K84" s="7">
        <f t="shared" si="26"/>
        <v>8628487.1500000004</v>
      </c>
      <c r="L84" s="7">
        <f t="shared" si="26"/>
        <v>7930355.3200000003</v>
      </c>
      <c r="M84" s="7">
        <f t="shared" si="26"/>
        <v>0</v>
      </c>
      <c r="N84" s="7">
        <f t="shared" si="26"/>
        <v>2733988.62</v>
      </c>
      <c r="O84" s="7">
        <f t="shared" si="26"/>
        <v>0</v>
      </c>
      <c r="P84" s="7">
        <f t="shared" si="26"/>
        <v>0</v>
      </c>
      <c r="Q84" s="7">
        <f t="shared" si="26"/>
        <v>585577.78</v>
      </c>
      <c r="R84" s="7">
        <f>SUM(B84:Q84)</f>
        <v>77512251.689999998</v>
      </c>
      <c r="S84" t="s">
        <v>7</v>
      </c>
    </row>
    <row r="85" spans="1:20" x14ac:dyDescent="0.25">
      <c r="A85" s="4">
        <f>A82+1</f>
        <v>43218</v>
      </c>
      <c r="B85" s="6" t="s">
        <v>3</v>
      </c>
      <c r="C85" s="7">
        <v>7209984.4400000004</v>
      </c>
      <c r="D85" s="8">
        <v>5256764.34</v>
      </c>
      <c r="E85" s="7">
        <v>5730183.04</v>
      </c>
      <c r="F85" s="7">
        <v>5140738.37</v>
      </c>
      <c r="G85" s="7">
        <v>4263982.03</v>
      </c>
      <c r="H85" s="7">
        <v>6228953.4500000002</v>
      </c>
      <c r="I85" s="7">
        <v>6023411.1399999997</v>
      </c>
      <c r="J85" s="7">
        <v>6342850.8899999997</v>
      </c>
      <c r="K85" s="7">
        <v>5698583.1100000003</v>
      </c>
      <c r="L85" s="7">
        <v>5460915.0899999999</v>
      </c>
      <c r="M85" s="7"/>
      <c r="N85" s="7">
        <v>634544.47</v>
      </c>
      <c r="O85" s="7"/>
      <c r="P85" s="7">
        <v>0</v>
      </c>
      <c r="Q85" s="7">
        <v>431217</v>
      </c>
      <c r="R85" s="7"/>
    </row>
    <row r="86" spans="1:20" x14ac:dyDescent="0.25">
      <c r="A86" s="4"/>
      <c r="B86" s="6" t="s">
        <v>4</v>
      </c>
      <c r="C86" s="7"/>
      <c r="D86" s="8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0" x14ac:dyDescent="0.25">
      <c r="A87" s="4"/>
      <c r="B87" s="6"/>
      <c r="C87" s="7">
        <f t="shared" ref="C87:Q87" si="27">C85+C86</f>
        <v>7209984.4400000004</v>
      </c>
      <c r="D87" s="8">
        <f t="shared" si="27"/>
        <v>5256764.34</v>
      </c>
      <c r="E87" s="7">
        <f t="shared" si="27"/>
        <v>5730183.04</v>
      </c>
      <c r="F87" s="7">
        <f t="shared" si="27"/>
        <v>5140738.37</v>
      </c>
      <c r="G87" s="7">
        <f t="shared" si="27"/>
        <v>4263982.03</v>
      </c>
      <c r="H87" s="7">
        <f t="shared" si="27"/>
        <v>6228953.4500000002</v>
      </c>
      <c r="I87" s="7">
        <f t="shared" si="27"/>
        <v>6023411.1399999997</v>
      </c>
      <c r="J87" s="7">
        <f t="shared" si="27"/>
        <v>6342850.8899999997</v>
      </c>
      <c r="K87" s="7">
        <f t="shared" si="27"/>
        <v>5698583.1100000003</v>
      </c>
      <c r="L87" s="7">
        <f t="shared" si="27"/>
        <v>5460915.0899999999</v>
      </c>
      <c r="M87" s="7">
        <f t="shared" si="27"/>
        <v>0</v>
      </c>
      <c r="N87" s="7">
        <f t="shared" si="27"/>
        <v>634544.47</v>
      </c>
      <c r="O87" s="7">
        <f t="shared" si="27"/>
        <v>0</v>
      </c>
      <c r="P87" s="7">
        <f t="shared" si="27"/>
        <v>0</v>
      </c>
      <c r="Q87" s="7">
        <f t="shared" si="27"/>
        <v>431217</v>
      </c>
      <c r="R87" s="7">
        <f>SUM(B87:Q87)</f>
        <v>58422127.370000005</v>
      </c>
      <c r="S87" s="1" t="s">
        <v>22</v>
      </c>
      <c r="T87" s="1"/>
    </row>
    <row r="88" spans="1:20" x14ac:dyDescent="0.25">
      <c r="A88" s="4">
        <f>A85+1</f>
        <v>43219</v>
      </c>
      <c r="B88" s="6" t="s">
        <v>3</v>
      </c>
      <c r="C88" s="7">
        <v>2819143.76</v>
      </c>
      <c r="D88" s="7"/>
      <c r="E88" s="7">
        <v>5128803.7699999996</v>
      </c>
      <c r="F88" s="7">
        <v>1451108.35</v>
      </c>
      <c r="G88" s="7">
        <v>3328866.34</v>
      </c>
      <c r="H88" s="7">
        <v>5623453.3899999997</v>
      </c>
      <c r="I88" s="7">
        <v>1843416.69</v>
      </c>
      <c r="J88" s="7">
        <v>4255235.2699999996</v>
      </c>
      <c r="K88" s="7">
        <v>4139605.71</v>
      </c>
      <c r="L88" s="7">
        <v>1837078.34</v>
      </c>
      <c r="M88" s="7"/>
      <c r="N88" s="7">
        <v>755295.19</v>
      </c>
      <c r="O88" s="7"/>
      <c r="P88" s="7"/>
      <c r="Q88" s="7"/>
      <c r="R88" s="7"/>
    </row>
    <row r="89" spans="1:20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0" x14ac:dyDescent="0.25">
      <c r="A90" s="4"/>
      <c r="B90" s="6"/>
      <c r="C90" s="7">
        <f t="shared" ref="C90:Q90" si="28">C88+C89</f>
        <v>2819143.76</v>
      </c>
      <c r="D90" s="7">
        <f t="shared" si="28"/>
        <v>0</v>
      </c>
      <c r="E90" s="7">
        <f t="shared" si="28"/>
        <v>5128803.7699999996</v>
      </c>
      <c r="F90" s="7">
        <f t="shared" si="28"/>
        <v>1451108.35</v>
      </c>
      <c r="G90" s="7">
        <f t="shared" si="28"/>
        <v>3328866.34</v>
      </c>
      <c r="H90" s="7">
        <f t="shared" si="28"/>
        <v>5623453.3899999997</v>
      </c>
      <c r="I90" s="7">
        <f t="shared" si="28"/>
        <v>1843416.69</v>
      </c>
      <c r="J90" s="7">
        <f t="shared" si="28"/>
        <v>4255235.2699999996</v>
      </c>
      <c r="K90" s="7">
        <f t="shared" si="28"/>
        <v>4139605.71</v>
      </c>
      <c r="L90" s="7">
        <f t="shared" si="28"/>
        <v>1837078.34</v>
      </c>
      <c r="M90" s="7">
        <f t="shared" si="28"/>
        <v>0</v>
      </c>
      <c r="N90" s="7">
        <f t="shared" si="28"/>
        <v>755295.19</v>
      </c>
      <c r="O90" s="7">
        <f t="shared" si="28"/>
        <v>0</v>
      </c>
      <c r="P90" s="7">
        <f t="shared" si="28"/>
        <v>0</v>
      </c>
      <c r="Q90" s="7">
        <f t="shared" si="28"/>
        <v>0</v>
      </c>
      <c r="R90" s="7">
        <f>SUM(B90:Q90)</f>
        <v>31182006.810000002</v>
      </c>
    </row>
    <row r="91" spans="1:20" x14ac:dyDescent="0.25">
      <c r="A91" s="4">
        <f>A88+1</f>
        <v>43220</v>
      </c>
      <c r="B91" s="6" t="s">
        <v>3</v>
      </c>
      <c r="C91" s="7">
        <v>5095406.67</v>
      </c>
      <c r="D91" s="7"/>
      <c r="E91" s="7">
        <v>4444275.21</v>
      </c>
      <c r="F91" s="7">
        <v>4213205.28</v>
      </c>
      <c r="G91" s="7">
        <v>3263348.82</v>
      </c>
      <c r="H91" s="7">
        <v>4312857.55</v>
      </c>
      <c r="I91" s="7">
        <v>5284677.96</v>
      </c>
      <c r="J91" s="7">
        <v>5628885.4299999997</v>
      </c>
      <c r="K91" s="7">
        <v>2909116.01</v>
      </c>
      <c r="L91" s="7">
        <v>6534660.6399999997</v>
      </c>
      <c r="M91" s="7"/>
      <c r="N91" s="7">
        <v>114020.91</v>
      </c>
      <c r="O91" s="7"/>
      <c r="P91" s="7"/>
      <c r="Q91" s="7"/>
      <c r="R91" s="7"/>
    </row>
    <row r="92" spans="1:20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0" x14ac:dyDescent="0.25">
      <c r="A93" s="4"/>
      <c r="B93" s="6"/>
      <c r="C93" s="7">
        <f t="shared" ref="C93:Q93" si="29">C91+C92</f>
        <v>5095406.67</v>
      </c>
      <c r="D93" s="7">
        <f t="shared" si="29"/>
        <v>0</v>
      </c>
      <c r="E93" s="7">
        <f t="shared" si="29"/>
        <v>4444275.21</v>
      </c>
      <c r="F93" s="7">
        <f t="shared" si="29"/>
        <v>4213205.28</v>
      </c>
      <c r="G93" s="7">
        <f t="shared" si="29"/>
        <v>3263348.82</v>
      </c>
      <c r="H93" s="7">
        <f t="shared" si="29"/>
        <v>4312857.55</v>
      </c>
      <c r="I93" s="7">
        <f t="shared" si="29"/>
        <v>5284677.96</v>
      </c>
      <c r="J93" s="7">
        <f t="shared" si="29"/>
        <v>5628885.4299999997</v>
      </c>
      <c r="K93" s="7">
        <f t="shared" si="29"/>
        <v>2909116.01</v>
      </c>
      <c r="L93" s="7">
        <f t="shared" si="29"/>
        <v>6534660.6399999997</v>
      </c>
      <c r="M93" s="7">
        <f t="shared" si="29"/>
        <v>0</v>
      </c>
      <c r="N93" s="7">
        <f t="shared" si="29"/>
        <v>114020.91</v>
      </c>
      <c r="O93" s="7">
        <f t="shared" si="29"/>
        <v>0</v>
      </c>
      <c r="P93" s="7">
        <f t="shared" si="29"/>
        <v>0</v>
      </c>
      <c r="Q93" s="7">
        <f t="shared" si="29"/>
        <v>0</v>
      </c>
      <c r="R93" s="7">
        <f>SUM(B93:Q93)</f>
        <v>41800454.479999997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4" workbookViewId="0">
      <selection activeCell="C88" sqref="C88"/>
    </sheetView>
  </sheetViews>
  <sheetFormatPr baseColWidth="10" defaultRowHeight="15" x14ac:dyDescent="0.25"/>
  <cols>
    <col min="3" max="4" width="17.140625" bestFit="1" customWidth="1"/>
    <col min="5" max="5" width="18.5703125" customWidth="1"/>
  </cols>
  <sheetData>
    <row r="1" spans="1:6" x14ac:dyDescent="0.25">
      <c r="A1" s="1" t="s">
        <v>6</v>
      </c>
      <c r="B1" s="1"/>
      <c r="C1" s="1"/>
      <c r="D1" s="1"/>
    </row>
    <row r="2" spans="1:6" x14ac:dyDescent="0.25">
      <c r="A2" s="1"/>
      <c r="B2" s="1"/>
      <c r="C2" s="1"/>
      <c r="D2" s="1"/>
    </row>
    <row r="3" spans="1:6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6" x14ac:dyDescent="0.25">
      <c r="A4" s="4">
        <v>43191</v>
      </c>
      <c r="B4" s="6" t="s">
        <v>3</v>
      </c>
      <c r="C4" s="7">
        <v>1271668</v>
      </c>
      <c r="D4" s="7"/>
      <c r="E4" s="7"/>
    </row>
    <row r="5" spans="1:6" x14ac:dyDescent="0.25">
      <c r="A5" s="4"/>
      <c r="B5" s="6" t="s">
        <v>4</v>
      </c>
      <c r="C5" s="7"/>
      <c r="D5" s="7"/>
      <c r="E5" s="7"/>
    </row>
    <row r="6" spans="1:6" x14ac:dyDescent="0.25">
      <c r="A6" s="4" t="s">
        <v>1</v>
      </c>
      <c r="B6" s="6"/>
      <c r="C6" s="7">
        <f>C4+C5</f>
        <v>1271668</v>
      </c>
      <c r="D6" s="7">
        <f>D4+D5</f>
        <v>0</v>
      </c>
      <c r="E6" s="7">
        <f>SUM(B6:D6)</f>
        <v>1271668</v>
      </c>
    </row>
    <row r="7" spans="1:6" x14ac:dyDescent="0.25">
      <c r="A7" s="4">
        <v>43192</v>
      </c>
      <c r="B7" s="6" t="s">
        <v>3</v>
      </c>
      <c r="C7" s="7">
        <v>1977276</v>
      </c>
      <c r="D7" s="7"/>
      <c r="E7" s="7"/>
    </row>
    <row r="8" spans="1:6" x14ac:dyDescent="0.25">
      <c r="A8" s="4"/>
      <c r="B8" s="6" t="s">
        <v>4</v>
      </c>
      <c r="C8" s="7"/>
      <c r="D8" s="7"/>
      <c r="E8" s="7"/>
    </row>
    <row r="9" spans="1:6" x14ac:dyDescent="0.25">
      <c r="A9" s="4"/>
      <c r="B9" s="6"/>
      <c r="C9" s="7">
        <f>C7+C8</f>
        <v>1977276</v>
      </c>
      <c r="D9" s="7">
        <f>D7+D8</f>
        <v>0</v>
      </c>
      <c r="E9" s="7">
        <f>SUM(B9:D9)</f>
        <v>1977276</v>
      </c>
    </row>
    <row r="10" spans="1:6" x14ac:dyDescent="0.25">
      <c r="A10" s="4">
        <f>A7+1</f>
        <v>43193</v>
      </c>
      <c r="B10" s="6" t="s">
        <v>3</v>
      </c>
      <c r="C10" s="7">
        <v>1516389</v>
      </c>
      <c r="D10" s="7"/>
      <c r="E10" s="7"/>
    </row>
    <row r="11" spans="1:6" x14ac:dyDescent="0.25">
      <c r="A11" s="4"/>
      <c r="B11" s="6" t="s">
        <v>4</v>
      </c>
      <c r="C11" s="7"/>
      <c r="D11" s="7"/>
      <c r="E11" s="7"/>
    </row>
    <row r="12" spans="1:6" x14ac:dyDescent="0.25">
      <c r="A12" s="4"/>
      <c r="B12" s="6"/>
      <c r="C12" s="7">
        <f>C10+C11</f>
        <v>1516389</v>
      </c>
      <c r="D12" s="7">
        <f>D10+D11</f>
        <v>0</v>
      </c>
      <c r="E12" s="7">
        <f>SUM(B12:D12)</f>
        <v>1516389</v>
      </c>
    </row>
    <row r="13" spans="1:6" x14ac:dyDescent="0.25">
      <c r="A13" s="4">
        <f>A10+1</f>
        <v>43194</v>
      </c>
      <c r="B13" s="6" t="s">
        <v>3</v>
      </c>
      <c r="C13" s="7">
        <v>1403807.69</v>
      </c>
      <c r="D13" s="7"/>
      <c r="E13" s="7"/>
    </row>
    <row r="14" spans="1:6" x14ac:dyDescent="0.25">
      <c r="A14" s="4"/>
      <c r="B14" s="6" t="s">
        <v>4</v>
      </c>
      <c r="C14" s="7"/>
      <c r="D14" s="7"/>
      <c r="E14" s="7"/>
    </row>
    <row r="15" spans="1:6" x14ac:dyDescent="0.25">
      <c r="A15" s="4"/>
      <c r="B15" s="6"/>
      <c r="C15" s="7">
        <f>C13+C14</f>
        <v>1403807.69</v>
      </c>
      <c r="D15" s="7">
        <f>D13+D14</f>
        <v>0</v>
      </c>
      <c r="E15" s="7">
        <f>SUM(B15:D15)</f>
        <v>1403807.69</v>
      </c>
      <c r="F15" t="s">
        <v>10</v>
      </c>
    </row>
    <row r="16" spans="1:6" x14ac:dyDescent="0.25">
      <c r="A16" s="4">
        <f>A13+1</f>
        <v>43195</v>
      </c>
      <c r="B16" s="6" t="s">
        <v>3</v>
      </c>
      <c r="C16" s="7">
        <v>3805056.3</v>
      </c>
      <c r="D16" s="7"/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3805056.3</v>
      </c>
      <c r="D18" s="7">
        <f>D16+D17</f>
        <v>0</v>
      </c>
      <c r="E18" s="7">
        <f>SUM(B18:D18)</f>
        <v>3805056.3</v>
      </c>
    </row>
    <row r="19" spans="1:5" x14ac:dyDescent="0.25">
      <c r="A19" s="4">
        <f>A16+1</f>
        <v>43196</v>
      </c>
      <c r="B19" s="6" t="s">
        <v>3</v>
      </c>
      <c r="C19" s="7">
        <v>2877640.02</v>
      </c>
      <c r="D19" s="7">
        <v>757065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2877640.02</v>
      </c>
      <c r="D21" s="7">
        <f>D19+D20</f>
        <v>757065</v>
      </c>
      <c r="E21" s="7">
        <f>SUM(B21:D21)</f>
        <v>3634705.02</v>
      </c>
    </row>
    <row r="22" spans="1:5" x14ac:dyDescent="0.25">
      <c r="A22" s="4">
        <f>A19+1</f>
        <v>43197</v>
      </c>
      <c r="B22" s="6" t="s">
        <v>3</v>
      </c>
      <c r="C22" s="7">
        <v>2827728.37</v>
      </c>
      <c r="D22" s="7">
        <v>1069249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2827728.37</v>
      </c>
      <c r="D24" s="7">
        <f>D22+D23</f>
        <v>1069249</v>
      </c>
      <c r="E24" s="7">
        <f>SUM(B24:D24)</f>
        <v>3896977.37</v>
      </c>
    </row>
    <row r="25" spans="1:5" x14ac:dyDescent="0.25">
      <c r="A25" s="4">
        <f>A22+1</f>
        <v>43198</v>
      </c>
      <c r="B25" s="6" t="s">
        <v>3</v>
      </c>
      <c r="C25" s="7">
        <v>240785</v>
      </c>
      <c r="D25" s="7"/>
      <c r="E25" s="7"/>
    </row>
    <row r="26" spans="1:5" x14ac:dyDescent="0.25">
      <c r="A26" s="4"/>
      <c r="B26" s="6" t="s">
        <v>4</v>
      </c>
      <c r="C26" s="7">
        <v>1851819.02</v>
      </c>
      <c r="D26" s="7"/>
      <c r="E26" s="7"/>
    </row>
    <row r="27" spans="1:5" x14ac:dyDescent="0.25">
      <c r="A27" s="4"/>
      <c r="B27" s="6"/>
      <c r="C27" s="7">
        <f>C25+C26</f>
        <v>2092604.02</v>
      </c>
      <c r="D27" s="7">
        <f>D25+D26</f>
        <v>0</v>
      </c>
      <c r="E27" s="7">
        <f>SUM(B27:D27)</f>
        <v>2092604.02</v>
      </c>
    </row>
    <row r="28" spans="1:5" x14ac:dyDescent="0.25">
      <c r="A28" s="4">
        <f>A25+1</f>
        <v>43199</v>
      </c>
      <c r="B28" s="6" t="s">
        <v>3</v>
      </c>
      <c r="C28" s="7">
        <v>1526839.47</v>
      </c>
      <c r="D28" s="7">
        <v>214821.52</v>
      </c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1526839.47</v>
      </c>
      <c r="D30" s="7">
        <f>D28+D29</f>
        <v>214821.52</v>
      </c>
      <c r="E30" s="7">
        <f>SUM(B30:D30)</f>
        <v>1741660.99</v>
      </c>
    </row>
    <row r="31" spans="1:5" x14ac:dyDescent="0.25">
      <c r="A31" s="4">
        <f>A28+1</f>
        <v>43200</v>
      </c>
      <c r="B31" s="6" t="s">
        <v>3</v>
      </c>
      <c r="C31" s="7">
        <v>1660544.06</v>
      </c>
      <c r="D31" s="7"/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1660544.06</v>
      </c>
      <c r="D33" s="7">
        <f>D31+D32</f>
        <v>0</v>
      </c>
      <c r="E33" s="7">
        <f>SUM(B33:D33)</f>
        <v>1660544.06</v>
      </c>
    </row>
    <row r="34" spans="1:5" x14ac:dyDescent="0.25">
      <c r="A34" s="4">
        <f>A31+1</f>
        <v>43201</v>
      </c>
      <c r="B34" s="6" t="s">
        <v>3</v>
      </c>
      <c r="C34" s="7">
        <v>496955.91</v>
      </c>
      <c r="D34" s="7"/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496955.91</v>
      </c>
      <c r="D36" s="7">
        <f>D34+D35</f>
        <v>0</v>
      </c>
      <c r="E36" s="7">
        <f>SUM(B36:D36)</f>
        <v>496955.91</v>
      </c>
    </row>
    <row r="37" spans="1:5" x14ac:dyDescent="0.25">
      <c r="A37" s="4">
        <f>A34+1</f>
        <v>43202</v>
      </c>
      <c r="B37" s="6" t="s">
        <v>3</v>
      </c>
      <c r="C37" s="7">
        <v>3905349.71</v>
      </c>
      <c r="D37" s="7"/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3905349.71</v>
      </c>
      <c r="D39" s="7">
        <f>D37+D38</f>
        <v>0</v>
      </c>
      <c r="E39" s="7">
        <f>SUM(B39:D39)</f>
        <v>3905349.71</v>
      </c>
    </row>
    <row r="40" spans="1:5" x14ac:dyDescent="0.25">
      <c r="A40" s="4">
        <f>A37+1</f>
        <v>43203</v>
      </c>
      <c r="B40" s="6" t="s">
        <v>3</v>
      </c>
      <c r="C40" s="7">
        <v>2946336.72</v>
      </c>
      <c r="D40" s="7"/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2946336.72</v>
      </c>
      <c r="D42" s="7">
        <f>D40+D41</f>
        <v>0</v>
      </c>
      <c r="E42" s="7">
        <f>SUM(B42:D42)</f>
        <v>2946336.72</v>
      </c>
    </row>
    <row r="43" spans="1:5" x14ac:dyDescent="0.25">
      <c r="A43" s="4">
        <f>A40+1</f>
        <v>43204</v>
      </c>
      <c r="B43" s="6" t="s">
        <v>3</v>
      </c>
      <c r="C43" s="7">
        <v>3308183.2</v>
      </c>
      <c r="D43" s="7">
        <v>4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3308183.2</v>
      </c>
      <c r="D45" s="7">
        <f>D43+D44</f>
        <v>4</v>
      </c>
      <c r="E45" s="7">
        <f>SUM(B45:D45)</f>
        <v>3308187.2</v>
      </c>
    </row>
    <row r="46" spans="1:5" x14ac:dyDescent="0.25">
      <c r="A46" s="4">
        <f>A43+1</f>
        <v>43205</v>
      </c>
      <c r="B46" s="6" t="s">
        <v>3</v>
      </c>
      <c r="C46" s="7">
        <v>1448479</v>
      </c>
      <c r="D46" s="7"/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1448479</v>
      </c>
      <c r="D48" s="7">
        <f>D46+D47</f>
        <v>0</v>
      </c>
      <c r="E48" s="7">
        <f>SUM(B48:D48)</f>
        <v>1448479</v>
      </c>
    </row>
    <row r="49" spans="1:5" x14ac:dyDescent="0.25">
      <c r="A49" s="4">
        <f>A46+1</f>
        <v>43206</v>
      </c>
      <c r="B49" s="6" t="s">
        <v>3</v>
      </c>
      <c r="C49" s="7">
        <v>1890180</v>
      </c>
      <c r="D49" s="7"/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1890180</v>
      </c>
      <c r="D51" s="7">
        <f>D49+D50</f>
        <v>0</v>
      </c>
      <c r="E51" s="7">
        <f>SUM(B51:D51)</f>
        <v>1890180</v>
      </c>
    </row>
    <row r="52" spans="1:5" x14ac:dyDescent="0.25">
      <c r="A52" s="4">
        <f>A49+1</f>
        <v>43207</v>
      </c>
      <c r="B52" s="6" t="s">
        <v>3</v>
      </c>
      <c r="C52" s="7">
        <v>2627571</v>
      </c>
      <c r="D52" s="7"/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2627571</v>
      </c>
      <c r="D54" s="7">
        <f>D52+D53</f>
        <v>0</v>
      </c>
      <c r="E54" s="7">
        <f>SUM(B54:D54)</f>
        <v>2627571</v>
      </c>
    </row>
    <row r="55" spans="1:5" x14ac:dyDescent="0.25">
      <c r="A55" s="4">
        <f>A52+1</f>
        <v>43208</v>
      </c>
      <c r="B55" s="6" t="s">
        <v>3</v>
      </c>
      <c r="C55" s="7">
        <v>2774564.02</v>
      </c>
      <c r="D55" s="7"/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2774564.02</v>
      </c>
      <c r="D57" s="7">
        <f>D55+D56</f>
        <v>0</v>
      </c>
      <c r="E57" s="7">
        <f>SUM(B57:D57)</f>
        <v>2774564.02</v>
      </c>
    </row>
    <row r="58" spans="1:5" x14ac:dyDescent="0.25">
      <c r="A58" s="4">
        <f>A55+1</f>
        <v>43209</v>
      </c>
      <c r="B58" s="6" t="s">
        <v>3</v>
      </c>
      <c r="C58" s="7">
        <v>2076789.02</v>
      </c>
      <c r="D58" s="7"/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2076789.02</v>
      </c>
      <c r="D60" s="7">
        <f>D58+D59</f>
        <v>0</v>
      </c>
      <c r="E60" s="7">
        <f>SUM(B60:D60)</f>
        <v>2076789.02</v>
      </c>
    </row>
    <row r="61" spans="1:5" x14ac:dyDescent="0.25">
      <c r="A61" s="4">
        <f>A58+1</f>
        <v>43210</v>
      </c>
      <c r="B61" s="6" t="s">
        <v>3</v>
      </c>
      <c r="C61" s="7">
        <v>2749801.68</v>
      </c>
      <c r="D61" s="7"/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2749801.68</v>
      </c>
      <c r="D63" s="7">
        <f>D61+D62</f>
        <v>0</v>
      </c>
      <c r="E63" s="7">
        <f>SUM(B63:D63)</f>
        <v>2749801.68</v>
      </c>
    </row>
    <row r="64" spans="1:5" x14ac:dyDescent="0.25">
      <c r="A64" s="4">
        <f>A61+1</f>
        <v>43211</v>
      </c>
      <c r="B64" s="6" t="s">
        <v>3</v>
      </c>
      <c r="C64" s="7">
        <v>2421484.37</v>
      </c>
      <c r="D64" s="7"/>
      <c r="E64" s="7"/>
    </row>
    <row r="65" spans="1:6" x14ac:dyDescent="0.25">
      <c r="A65" s="4"/>
      <c r="B65" s="6" t="s">
        <v>4</v>
      </c>
      <c r="C65" s="7"/>
      <c r="D65" s="7"/>
      <c r="E65" s="7"/>
    </row>
    <row r="66" spans="1:6" x14ac:dyDescent="0.25">
      <c r="A66" s="4"/>
      <c r="B66" s="6"/>
      <c r="C66" s="7">
        <f>C64+C65</f>
        <v>2421484.37</v>
      </c>
      <c r="D66" s="7">
        <f>D64+D65</f>
        <v>0</v>
      </c>
      <c r="E66" s="7">
        <f>SUM(B66:D66)</f>
        <v>2421484.37</v>
      </c>
    </row>
    <row r="67" spans="1:6" x14ac:dyDescent="0.25">
      <c r="A67" s="4">
        <f>A64+1</f>
        <v>43212</v>
      </c>
      <c r="B67" s="6" t="s">
        <v>3</v>
      </c>
      <c r="C67" s="7">
        <v>1428627</v>
      </c>
      <c r="D67" s="7"/>
      <c r="E67" s="7"/>
    </row>
    <row r="68" spans="1:6" x14ac:dyDescent="0.25">
      <c r="A68" s="4"/>
      <c r="B68" s="6" t="s">
        <v>4</v>
      </c>
      <c r="C68" s="7"/>
      <c r="D68" s="7"/>
      <c r="E68" s="7"/>
    </row>
    <row r="69" spans="1:6" x14ac:dyDescent="0.25">
      <c r="A69" s="4"/>
      <c r="B69" s="6"/>
      <c r="C69" s="7">
        <f>C67+C68</f>
        <v>1428627</v>
      </c>
      <c r="D69" s="7">
        <f>D67+D68</f>
        <v>0</v>
      </c>
      <c r="E69" s="7">
        <f>SUM(B69:D69)</f>
        <v>1428627</v>
      </c>
    </row>
    <row r="70" spans="1:6" x14ac:dyDescent="0.25">
      <c r="A70" s="4">
        <f>A67+1</f>
        <v>43213</v>
      </c>
      <c r="B70" s="6" t="s">
        <v>3</v>
      </c>
      <c r="C70" s="7">
        <v>1099658.3500000001</v>
      </c>
      <c r="D70" s="7"/>
      <c r="E70" s="7"/>
    </row>
    <row r="71" spans="1:6" x14ac:dyDescent="0.25">
      <c r="A71" s="4"/>
      <c r="B71" s="6" t="s">
        <v>4</v>
      </c>
      <c r="C71" s="7"/>
      <c r="D71" s="7"/>
      <c r="E71" s="7"/>
    </row>
    <row r="72" spans="1:6" x14ac:dyDescent="0.25">
      <c r="A72" s="4"/>
      <c r="B72" s="6"/>
      <c r="C72" s="7">
        <f>C70+C71</f>
        <v>1099658.3500000001</v>
      </c>
      <c r="D72" s="7">
        <f>D70+D71</f>
        <v>0</v>
      </c>
      <c r="E72" s="8">
        <f>SUM(B72:D72)</f>
        <v>1099658.3500000001</v>
      </c>
      <c r="F72" s="1" t="s">
        <v>10</v>
      </c>
    </row>
    <row r="73" spans="1:6" x14ac:dyDescent="0.25">
      <c r="A73" s="4">
        <f>A70+1</f>
        <v>43214</v>
      </c>
      <c r="B73" s="6" t="s">
        <v>3</v>
      </c>
      <c r="C73" s="7">
        <v>1294245.68</v>
      </c>
      <c r="D73" s="7"/>
      <c r="E73" s="7"/>
    </row>
    <row r="74" spans="1:6" x14ac:dyDescent="0.25">
      <c r="A74" s="4"/>
      <c r="B74" s="6" t="s">
        <v>4</v>
      </c>
      <c r="C74" s="7"/>
      <c r="D74" s="7"/>
      <c r="E74" s="7"/>
    </row>
    <row r="75" spans="1:6" x14ac:dyDescent="0.25">
      <c r="A75" s="4"/>
      <c r="B75" s="6"/>
      <c r="C75" s="7">
        <f>C73+C74</f>
        <v>1294245.68</v>
      </c>
      <c r="D75" s="7">
        <f>D73+D74</f>
        <v>0</v>
      </c>
      <c r="E75" s="7">
        <f>SUM(B75:D75)</f>
        <v>1294245.68</v>
      </c>
    </row>
    <row r="76" spans="1:6" x14ac:dyDescent="0.25">
      <c r="A76" s="4">
        <f>A73+1</f>
        <v>43215</v>
      </c>
      <c r="B76" s="6" t="s">
        <v>3</v>
      </c>
      <c r="C76" s="7"/>
      <c r="D76" s="7"/>
      <c r="E76" s="7"/>
    </row>
    <row r="77" spans="1:6" x14ac:dyDescent="0.25">
      <c r="A77" s="4"/>
      <c r="B77" s="6" t="s">
        <v>4</v>
      </c>
      <c r="C77" s="7"/>
      <c r="D77" s="7"/>
      <c r="E77" s="7"/>
    </row>
    <row r="78" spans="1:6" x14ac:dyDescent="0.25">
      <c r="A78" s="4"/>
      <c r="B78" s="6"/>
      <c r="C78" s="7">
        <f>C76+C77</f>
        <v>0</v>
      </c>
      <c r="D78" s="7">
        <f>D76+D77</f>
        <v>0</v>
      </c>
      <c r="E78" s="7">
        <f>SUM(B78:D78)</f>
        <v>0</v>
      </c>
    </row>
    <row r="79" spans="1:6" x14ac:dyDescent="0.25">
      <c r="A79" s="4">
        <f>A76+1</f>
        <v>43216</v>
      </c>
      <c r="B79" s="6" t="s">
        <v>3</v>
      </c>
      <c r="C79" s="7">
        <v>3713086.4</v>
      </c>
      <c r="D79" s="7"/>
      <c r="E79" s="7"/>
    </row>
    <row r="80" spans="1:6" x14ac:dyDescent="0.25">
      <c r="A80" s="5"/>
      <c r="B80" s="6" t="s">
        <v>4</v>
      </c>
      <c r="C80" s="7"/>
      <c r="D80" s="7"/>
      <c r="E80" s="7"/>
    </row>
    <row r="81" spans="1:6" x14ac:dyDescent="0.25">
      <c r="A81" s="5"/>
      <c r="B81" s="6"/>
      <c r="C81" s="7">
        <f>C79+C80</f>
        <v>3713086.4</v>
      </c>
      <c r="D81" s="7">
        <f>D79+D80</f>
        <v>0</v>
      </c>
      <c r="E81" s="7">
        <f>SUM(B81:D81)</f>
        <v>3713086.4</v>
      </c>
    </row>
    <row r="82" spans="1:6" x14ac:dyDescent="0.25">
      <c r="A82" s="4">
        <f>A79+1</f>
        <v>43217</v>
      </c>
      <c r="B82" s="6" t="s">
        <v>3</v>
      </c>
      <c r="C82" s="7">
        <v>2557471.6800000002</v>
      </c>
      <c r="D82" s="7">
        <v>620890</v>
      </c>
      <c r="E82" s="7"/>
    </row>
    <row r="83" spans="1:6" x14ac:dyDescent="0.25">
      <c r="A83" s="4"/>
      <c r="B83" s="6" t="s">
        <v>4</v>
      </c>
      <c r="C83" s="7"/>
      <c r="D83" s="7"/>
      <c r="E83" s="7"/>
    </row>
    <row r="84" spans="1:6" x14ac:dyDescent="0.25">
      <c r="A84" s="4"/>
      <c r="B84" s="6"/>
      <c r="C84" s="7">
        <f>C82+C83</f>
        <v>2557471.6800000002</v>
      </c>
      <c r="D84" s="7">
        <f>D82+D83</f>
        <v>620890</v>
      </c>
      <c r="E84" s="8">
        <f>SUM(B84:D84)</f>
        <v>3178361.68</v>
      </c>
      <c r="F84" s="1" t="s">
        <v>10</v>
      </c>
    </row>
    <row r="85" spans="1:6" x14ac:dyDescent="0.25">
      <c r="A85" s="4">
        <f>A82+1</f>
        <v>43218</v>
      </c>
      <c r="B85" s="6" t="s">
        <v>3</v>
      </c>
      <c r="C85" s="7">
        <v>2627885.35</v>
      </c>
      <c r="D85" s="7">
        <v>1517833</v>
      </c>
      <c r="E85" s="7"/>
    </row>
    <row r="86" spans="1:6" x14ac:dyDescent="0.25">
      <c r="A86" s="4"/>
      <c r="B86" s="6" t="s">
        <v>4</v>
      </c>
      <c r="C86" s="7"/>
      <c r="D86" s="7"/>
      <c r="E86" s="7"/>
    </row>
    <row r="87" spans="1:6" x14ac:dyDescent="0.25">
      <c r="A87" s="4"/>
      <c r="B87" s="6"/>
      <c r="C87" s="7">
        <f>C85+C86</f>
        <v>2627885.35</v>
      </c>
      <c r="D87" s="7">
        <f>D85+D86</f>
        <v>1517833</v>
      </c>
      <c r="E87" s="8">
        <f>SUM(B87:D87)</f>
        <v>4145718.35</v>
      </c>
      <c r="F87" s="1" t="s">
        <v>10</v>
      </c>
    </row>
    <row r="88" spans="1:6" x14ac:dyDescent="0.25">
      <c r="A88" s="4">
        <f>A85+1</f>
        <v>43219</v>
      </c>
      <c r="B88" s="6" t="s">
        <v>3</v>
      </c>
      <c r="C88" s="7">
        <v>2213457</v>
      </c>
      <c r="D88" s="7"/>
      <c r="E88" s="7"/>
    </row>
    <row r="89" spans="1:6" x14ac:dyDescent="0.25">
      <c r="A89" s="4"/>
      <c r="B89" s="6" t="s">
        <v>4</v>
      </c>
      <c r="C89" s="7"/>
      <c r="D89" s="7"/>
      <c r="E89" s="7"/>
    </row>
    <row r="90" spans="1:6" x14ac:dyDescent="0.25">
      <c r="A90" s="4"/>
      <c r="B90" s="6"/>
      <c r="C90" s="7">
        <f>C88+C89</f>
        <v>2213457</v>
      </c>
      <c r="D90" s="7">
        <f>D88+D89</f>
        <v>0</v>
      </c>
      <c r="E90" s="7">
        <f>SUM(B90:D90)</f>
        <v>2213457</v>
      </c>
    </row>
    <row r="91" spans="1:6" x14ac:dyDescent="0.25">
      <c r="A91" s="4">
        <f>A88+1</f>
        <v>43220</v>
      </c>
      <c r="B91" s="6" t="s">
        <v>3</v>
      </c>
      <c r="C91" s="7">
        <v>353087</v>
      </c>
      <c r="D91" s="7"/>
      <c r="E91" s="7"/>
    </row>
    <row r="92" spans="1:6" x14ac:dyDescent="0.25">
      <c r="A92" s="4"/>
      <c r="B92" s="6" t="s">
        <v>4</v>
      </c>
      <c r="C92" s="7"/>
      <c r="D92" s="7"/>
      <c r="E92" s="7"/>
    </row>
    <row r="93" spans="1:6" x14ac:dyDescent="0.25">
      <c r="A93" s="4"/>
      <c r="B93" s="6"/>
      <c r="C93" s="7">
        <f>C91+C92</f>
        <v>353087</v>
      </c>
      <c r="D93" s="7">
        <f>D91+D92</f>
        <v>0</v>
      </c>
      <c r="E93" s="7">
        <f>SUM(B93:D93)</f>
        <v>353087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80" workbookViewId="0">
      <selection activeCell="D91" sqref="D91"/>
    </sheetView>
  </sheetViews>
  <sheetFormatPr baseColWidth="10" defaultRowHeight="15" x14ac:dyDescent="0.25"/>
  <cols>
    <col min="3" max="3" width="17.140625" bestFit="1" customWidth="1"/>
    <col min="4" max="4" width="12.5703125" bestFit="1" customWidth="1"/>
    <col min="5" max="5" width="17.14062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43191</v>
      </c>
      <c r="B4" s="6" t="s">
        <v>3</v>
      </c>
      <c r="C4" s="7">
        <v>582689.75</v>
      </c>
      <c r="D4" s="7"/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582689.75</v>
      </c>
      <c r="D6" s="7">
        <f>D4+D5</f>
        <v>0</v>
      </c>
      <c r="E6" s="7">
        <f>SUM(B6:D6)</f>
        <v>582689.75</v>
      </c>
    </row>
    <row r="7" spans="1:5" x14ac:dyDescent="0.25">
      <c r="A7" s="4">
        <v>43192</v>
      </c>
      <c r="B7" s="6" t="s">
        <v>3</v>
      </c>
      <c r="C7" s="7"/>
      <c r="D7" s="7"/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0</v>
      </c>
      <c r="D9" s="7">
        <f>D7+D8</f>
        <v>0</v>
      </c>
      <c r="E9" s="7">
        <f>SUM(B9:D9)</f>
        <v>0</v>
      </c>
    </row>
    <row r="10" spans="1:5" x14ac:dyDescent="0.25">
      <c r="A10" s="4">
        <f>A7+1</f>
        <v>43193</v>
      </c>
      <c r="B10" s="6" t="s">
        <v>3</v>
      </c>
      <c r="C10" s="7">
        <v>420569.91</v>
      </c>
      <c r="D10" s="7"/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420569.91</v>
      </c>
      <c r="D12" s="7">
        <f>D10+D11</f>
        <v>0</v>
      </c>
      <c r="E12" s="7">
        <f>SUM(B12:D12)</f>
        <v>420569.91</v>
      </c>
    </row>
    <row r="13" spans="1:5" x14ac:dyDescent="0.25">
      <c r="A13" s="4">
        <f>A10+1</f>
        <v>43194</v>
      </c>
      <c r="B13" s="6" t="s">
        <v>3</v>
      </c>
      <c r="C13" s="7">
        <v>396231.23</v>
      </c>
      <c r="D13" s="7"/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396231.23</v>
      </c>
      <c r="D15" s="7">
        <f>D13+D14</f>
        <v>0</v>
      </c>
      <c r="E15" s="7">
        <f>SUM(B15:D15)</f>
        <v>396231.23</v>
      </c>
    </row>
    <row r="16" spans="1:5" x14ac:dyDescent="0.25">
      <c r="A16" s="4">
        <f>A13+1</f>
        <v>43195</v>
      </c>
      <c r="B16" s="6" t="s">
        <v>3</v>
      </c>
      <c r="C16" s="7">
        <v>1089977.8600000001</v>
      </c>
      <c r="D16" s="7"/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1089977.8600000001</v>
      </c>
      <c r="D18" s="7">
        <f>D16+D17</f>
        <v>0</v>
      </c>
      <c r="E18" s="7">
        <f>SUM(B18:D18)</f>
        <v>1089977.8600000001</v>
      </c>
    </row>
    <row r="19" spans="1:5" x14ac:dyDescent="0.25">
      <c r="A19" s="4">
        <f>A16+1</f>
        <v>43196</v>
      </c>
      <c r="B19" s="6" t="s">
        <v>3</v>
      </c>
      <c r="C19" s="7">
        <v>646004.56999999995</v>
      </c>
      <c r="D19" s="7"/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646004.56999999995</v>
      </c>
      <c r="D21" s="7">
        <f>D19+D20</f>
        <v>0</v>
      </c>
      <c r="E21" s="7">
        <f>SUM(B21:D21)</f>
        <v>646004.56999999995</v>
      </c>
    </row>
    <row r="22" spans="1:5" x14ac:dyDescent="0.25">
      <c r="A22" s="4">
        <f>A19+1</f>
        <v>43197</v>
      </c>
      <c r="B22" s="6" t="s">
        <v>3</v>
      </c>
      <c r="C22" s="7">
        <v>667113.34</v>
      </c>
      <c r="D22" s="7"/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667113.34</v>
      </c>
      <c r="D24" s="7">
        <f>D22+D23</f>
        <v>0</v>
      </c>
      <c r="E24" s="7">
        <f>SUM(B24:D24)</f>
        <v>667113.34</v>
      </c>
    </row>
    <row r="25" spans="1:5" x14ac:dyDescent="0.25">
      <c r="A25" s="4">
        <f>A22+1</f>
        <v>43198</v>
      </c>
      <c r="B25" s="6" t="s">
        <v>3</v>
      </c>
      <c r="C25" s="7">
        <v>677199.59</v>
      </c>
      <c r="D25" s="7"/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677199.59</v>
      </c>
      <c r="D27" s="7">
        <f>D25+D26</f>
        <v>0</v>
      </c>
      <c r="E27" s="7">
        <f>SUM(B27:D27)</f>
        <v>677199.59</v>
      </c>
    </row>
    <row r="28" spans="1:5" x14ac:dyDescent="0.25">
      <c r="A28" s="4">
        <f>A25+1</f>
        <v>43199</v>
      </c>
      <c r="B28" s="6" t="s">
        <v>3</v>
      </c>
      <c r="C28" s="7">
        <v>427643.55</v>
      </c>
      <c r="D28" s="7"/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427643.55</v>
      </c>
      <c r="D30" s="7">
        <f>D28+D29</f>
        <v>0</v>
      </c>
      <c r="E30" s="7">
        <f>SUM(B30:D30)</f>
        <v>427643.55</v>
      </c>
    </row>
    <row r="31" spans="1:5" x14ac:dyDescent="0.25">
      <c r="A31" s="4">
        <f>A28+1</f>
        <v>43200</v>
      </c>
      <c r="B31" s="6" t="s">
        <v>3</v>
      </c>
      <c r="C31" s="7"/>
      <c r="D31" s="7"/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0</v>
      </c>
      <c r="D33" s="7">
        <f>D31+D32</f>
        <v>0</v>
      </c>
      <c r="E33" s="7">
        <f>SUM(B33:D33)</f>
        <v>0</v>
      </c>
    </row>
    <row r="34" spans="1:5" x14ac:dyDescent="0.25">
      <c r="A34" s="4">
        <f>A31+1</f>
        <v>43201</v>
      </c>
      <c r="B34" s="6" t="s">
        <v>3</v>
      </c>
      <c r="C34" s="7">
        <v>939961.33</v>
      </c>
      <c r="D34" s="7"/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939961.33</v>
      </c>
      <c r="D36" s="7">
        <f>D34+D35</f>
        <v>0</v>
      </c>
      <c r="E36" s="7">
        <f>SUM(B36:D36)</f>
        <v>939961.33</v>
      </c>
    </row>
    <row r="37" spans="1:5" x14ac:dyDescent="0.25">
      <c r="A37" s="4">
        <f>A34+1</f>
        <v>43202</v>
      </c>
      <c r="B37" s="6" t="s">
        <v>3</v>
      </c>
      <c r="C37" s="7">
        <v>610525.9</v>
      </c>
      <c r="D37" s="7"/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610525.9</v>
      </c>
      <c r="D39" s="7">
        <f>D37+D38</f>
        <v>0</v>
      </c>
      <c r="E39" s="7">
        <f>SUM(B39:D39)</f>
        <v>610525.9</v>
      </c>
    </row>
    <row r="40" spans="1:5" x14ac:dyDescent="0.25">
      <c r="A40" s="4">
        <f>A37+1</f>
        <v>43203</v>
      </c>
      <c r="B40" s="6" t="s">
        <v>3</v>
      </c>
      <c r="C40" s="7">
        <v>592123.26</v>
      </c>
      <c r="D40" s="7"/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592123.26</v>
      </c>
      <c r="D42" s="7">
        <f>D40+D41</f>
        <v>0</v>
      </c>
      <c r="E42" s="7">
        <f>SUM(B42:D42)</f>
        <v>592123.26</v>
      </c>
    </row>
    <row r="43" spans="1:5" x14ac:dyDescent="0.25">
      <c r="A43" s="4">
        <f>A40+1</f>
        <v>43204</v>
      </c>
      <c r="B43" s="6" t="s">
        <v>3</v>
      </c>
      <c r="C43" s="7">
        <v>1296860.3500000001</v>
      </c>
      <c r="D43" s="7"/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1296860.3500000001</v>
      </c>
      <c r="D45" s="7">
        <f>D43+D44</f>
        <v>0</v>
      </c>
      <c r="E45" s="7">
        <f>SUM(B45:D45)</f>
        <v>1296860.3500000001</v>
      </c>
    </row>
    <row r="46" spans="1:5" x14ac:dyDescent="0.25">
      <c r="A46" s="4">
        <f>A43+1</f>
        <v>43205</v>
      </c>
      <c r="B46" s="6" t="s">
        <v>3</v>
      </c>
      <c r="C46" s="7">
        <v>921235.49</v>
      </c>
      <c r="D46" s="7"/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921235.49</v>
      </c>
      <c r="D48" s="7">
        <f>D46+D47</f>
        <v>0</v>
      </c>
      <c r="E48" s="7">
        <f>SUM(B48:D48)</f>
        <v>921235.49</v>
      </c>
    </row>
    <row r="49" spans="1:5" x14ac:dyDescent="0.25">
      <c r="A49" s="4">
        <f>A46+1</f>
        <v>43206</v>
      </c>
      <c r="B49" s="6" t="s">
        <v>3</v>
      </c>
      <c r="C49" s="7">
        <v>601844.21</v>
      </c>
      <c r="D49" s="7"/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601844.21</v>
      </c>
      <c r="D51" s="7">
        <f>D49+D50</f>
        <v>0</v>
      </c>
      <c r="E51" s="7">
        <f>SUM(B51:D51)</f>
        <v>601844.21</v>
      </c>
    </row>
    <row r="52" spans="1:5" x14ac:dyDescent="0.25">
      <c r="A52" s="4">
        <f>A49+1</f>
        <v>43207</v>
      </c>
      <c r="B52" s="6" t="s">
        <v>3</v>
      </c>
      <c r="C52" s="7">
        <v>548962.68999999994</v>
      </c>
      <c r="D52" s="7"/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548962.68999999994</v>
      </c>
      <c r="D54" s="7">
        <f>D52+D53</f>
        <v>0</v>
      </c>
      <c r="E54" s="7">
        <f>SUM(B54:D54)</f>
        <v>548962.68999999994</v>
      </c>
    </row>
    <row r="55" spans="1:5" x14ac:dyDescent="0.25">
      <c r="A55" s="4">
        <f>A52+1</f>
        <v>43208</v>
      </c>
      <c r="B55" s="6" t="s">
        <v>3</v>
      </c>
      <c r="C55" s="7">
        <v>1165189.33</v>
      </c>
      <c r="D55" s="7"/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1165189.33</v>
      </c>
      <c r="D57" s="7">
        <f>D55+D56</f>
        <v>0</v>
      </c>
      <c r="E57" s="7">
        <f>SUM(B57:D57)</f>
        <v>1165189.33</v>
      </c>
    </row>
    <row r="58" spans="1:5" x14ac:dyDescent="0.25">
      <c r="A58" s="4">
        <f>A55+1</f>
        <v>43209</v>
      </c>
      <c r="B58" s="6" t="s">
        <v>3</v>
      </c>
      <c r="C58" s="7">
        <v>621039.06999999995</v>
      </c>
      <c r="D58" s="7"/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621039.06999999995</v>
      </c>
      <c r="D60" s="7">
        <f>D58+D59</f>
        <v>0</v>
      </c>
      <c r="E60" s="7">
        <f>SUM(B60:D60)</f>
        <v>621039.06999999995</v>
      </c>
    </row>
    <row r="61" spans="1:5" x14ac:dyDescent="0.25">
      <c r="A61" s="4">
        <f>A58+1</f>
        <v>43210</v>
      </c>
      <c r="B61" s="6" t="s">
        <v>3</v>
      </c>
      <c r="C61" s="7">
        <v>760838.12</v>
      </c>
      <c r="D61" s="7"/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760838.12</v>
      </c>
      <c r="D63" s="7">
        <f>D61+D62</f>
        <v>0</v>
      </c>
      <c r="E63" s="7">
        <f>SUM(B63:D63)</f>
        <v>760838.12</v>
      </c>
    </row>
    <row r="64" spans="1:5" x14ac:dyDescent="0.25">
      <c r="A64" s="4">
        <f>A61+1</f>
        <v>43211</v>
      </c>
      <c r="B64" s="6" t="s">
        <v>3</v>
      </c>
      <c r="C64" s="7">
        <v>705061.6</v>
      </c>
      <c r="D64" s="7"/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705061.6</v>
      </c>
      <c r="D66" s="7">
        <f>D64+D65</f>
        <v>0</v>
      </c>
      <c r="E66" s="7">
        <f>SUM(B66:D66)</f>
        <v>705061.6</v>
      </c>
    </row>
    <row r="67" spans="1:5" x14ac:dyDescent="0.25">
      <c r="A67" s="4">
        <f>A64+1</f>
        <v>43212</v>
      </c>
      <c r="B67" s="6" t="s">
        <v>3</v>
      </c>
      <c r="C67" s="7">
        <v>667068.81000000006</v>
      </c>
      <c r="D67" s="7"/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667068.81000000006</v>
      </c>
      <c r="D69" s="7">
        <f>D67+D68</f>
        <v>0</v>
      </c>
      <c r="E69" s="7">
        <f>SUM(B69:D69)</f>
        <v>667068.81000000006</v>
      </c>
    </row>
    <row r="70" spans="1:5" x14ac:dyDescent="0.25">
      <c r="A70" s="4">
        <f>A67+1</f>
        <v>43213</v>
      </c>
      <c r="B70" s="6" t="s">
        <v>3</v>
      </c>
      <c r="C70" s="7">
        <v>588609.48</v>
      </c>
      <c r="D70" s="7"/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588609.48</v>
      </c>
      <c r="D72" s="7">
        <f>D70+D71</f>
        <v>0</v>
      </c>
      <c r="E72" s="7">
        <f>SUM(B72:D72)</f>
        <v>588609.48</v>
      </c>
    </row>
    <row r="73" spans="1:5" x14ac:dyDescent="0.25">
      <c r="A73" s="4">
        <f>A70+1</f>
        <v>43214</v>
      </c>
      <c r="B73" s="6" t="s">
        <v>3</v>
      </c>
      <c r="C73" s="7">
        <v>842151.04</v>
      </c>
      <c r="D73" s="7"/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842151.04</v>
      </c>
      <c r="D75" s="7">
        <f>D73+D74</f>
        <v>0</v>
      </c>
      <c r="E75" s="7">
        <f>SUM(B75:D75)</f>
        <v>842151.04</v>
      </c>
    </row>
    <row r="76" spans="1:5" x14ac:dyDescent="0.25">
      <c r="A76" s="4">
        <f>A73+1</f>
        <v>43215</v>
      </c>
      <c r="B76" s="6" t="s">
        <v>3</v>
      </c>
      <c r="C76" s="7"/>
      <c r="D76" s="7"/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0</v>
      </c>
      <c r="D78" s="7">
        <f>D76+D77</f>
        <v>0</v>
      </c>
      <c r="E78" s="7">
        <f>SUM(B78:D78)</f>
        <v>0</v>
      </c>
    </row>
    <row r="79" spans="1:5" x14ac:dyDescent="0.25">
      <c r="A79" s="4">
        <f>A76+1</f>
        <v>43216</v>
      </c>
      <c r="B79" s="6" t="s">
        <v>3</v>
      </c>
      <c r="C79" s="7">
        <v>521000.88</v>
      </c>
      <c r="D79" s="7"/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521000.88</v>
      </c>
      <c r="D81" s="7">
        <f>D79+D80</f>
        <v>0</v>
      </c>
      <c r="E81" s="7">
        <f>SUM(B81:D81)</f>
        <v>521000.88</v>
      </c>
    </row>
    <row r="82" spans="1:5" x14ac:dyDescent="0.25">
      <c r="A82" s="4">
        <f>A79+1</f>
        <v>43217</v>
      </c>
      <c r="B82" s="6" t="s">
        <v>3</v>
      </c>
      <c r="C82" s="7">
        <v>945042.03</v>
      </c>
      <c r="D82" s="7"/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945042.03</v>
      </c>
      <c r="D84" s="7">
        <f>D82+D83</f>
        <v>0</v>
      </c>
      <c r="E84" s="7">
        <f>SUM(B84:D84)</f>
        <v>945042.03</v>
      </c>
    </row>
    <row r="85" spans="1:5" x14ac:dyDescent="0.25">
      <c r="A85" s="4">
        <f>A82+1</f>
        <v>43218</v>
      </c>
      <c r="B85" s="6" t="s">
        <v>3</v>
      </c>
      <c r="C85" s="7">
        <v>667856.56000000006</v>
      </c>
      <c r="D85" s="7"/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667856.56000000006</v>
      </c>
      <c r="D87" s="7">
        <f>D85+D86</f>
        <v>0</v>
      </c>
      <c r="E87" s="7">
        <f>SUM(B87:D87)</f>
        <v>667856.56000000006</v>
      </c>
    </row>
    <row r="88" spans="1:5" x14ac:dyDescent="0.25">
      <c r="A88" s="4">
        <f>A85+1</f>
        <v>43219</v>
      </c>
      <c r="B88" s="6" t="s">
        <v>3</v>
      </c>
      <c r="C88" s="7">
        <v>503501.7</v>
      </c>
      <c r="D88" s="7"/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503501.7</v>
      </c>
      <c r="D90" s="7">
        <f>D88+D89</f>
        <v>0</v>
      </c>
      <c r="E90" s="7">
        <f>SUM(B90:D90)</f>
        <v>503501.7</v>
      </c>
    </row>
    <row r="91" spans="1:5" x14ac:dyDescent="0.25">
      <c r="A91" s="4">
        <f>A88+1</f>
        <v>43220</v>
      </c>
      <c r="B91" s="6" t="s">
        <v>3</v>
      </c>
      <c r="C91" s="7">
        <v>1253246.8799999999</v>
      </c>
      <c r="D91" s="7"/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1253246.8799999999</v>
      </c>
      <c r="D93" s="7">
        <f>D91+D92</f>
        <v>0</v>
      </c>
      <c r="E93" s="7">
        <f>SUM(B93:D93)</f>
        <v>1253246.8799999999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topLeftCell="A76" workbookViewId="0">
      <selection activeCell="D92" sqref="D92"/>
    </sheetView>
  </sheetViews>
  <sheetFormatPr baseColWidth="10" defaultRowHeight="15" x14ac:dyDescent="0.25"/>
  <cols>
    <col min="3" max="7" width="17.140625" bestFit="1" customWidth="1"/>
    <col min="8" max="8" width="20.7109375" customWidth="1"/>
  </cols>
  <sheetData>
    <row r="1" spans="1:9" x14ac:dyDescent="0.25">
      <c r="A1" s="1" t="s">
        <v>2</v>
      </c>
      <c r="B1" s="1"/>
      <c r="C1" s="1"/>
      <c r="D1" s="1"/>
    </row>
    <row r="2" spans="1:9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 t="s">
        <v>1</v>
      </c>
    </row>
    <row r="3" spans="1:9" x14ac:dyDescent="0.25">
      <c r="A3" s="4">
        <v>43556</v>
      </c>
      <c r="B3" s="6" t="s">
        <v>3</v>
      </c>
      <c r="C3" s="7">
        <v>3101662.28</v>
      </c>
      <c r="D3" s="7">
        <v>1991951.51</v>
      </c>
      <c r="E3" s="7">
        <v>1913398.36</v>
      </c>
      <c r="F3" s="7">
        <v>3189249.08</v>
      </c>
      <c r="G3" s="7">
        <v>42173.15</v>
      </c>
      <c r="H3" s="7"/>
    </row>
    <row r="4" spans="1:9" x14ac:dyDescent="0.25">
      <c r="A4" s="4"/>
      <c r="B4" s="6" t="s">
        <v>4</v>
      </c>
      <c r="C4" s="7"/>
      <c r="D4" s="7"/>
      <c r="E4" s="7"/>
      <c r="F4" s="7"/>
      <c r="G4" s="7"/>
      <c r="H4" s="7"/>
    </row>
    <row r="5" spans="1:9" x14ac:dyDescent="0.25">
      <c r="A5" s="4" t="s">
        <v>1</v>
      </c>
      <c r="B5" s="6"/>
      <c r="C5" s="7">
        <f>C3+C4</f>
        <v>3101662.28</v>
      </c>
      <c r="D5" s="7">
        <f>D3+D4</f>
        <v>1991951.51</v>
      </c>
      <c r="E5" s="7">
        <f>E3+E4</f>
        <v>1913398.36</v>
      </c>
      <c r="F5" s="7">
        <f>F3+F4</f>
        <v>3189249.08</v>
      </c>
      <c r="G5" s="7">
        <f>G3+G4</f>
        <v>42173.15</v>
      </c>
      <c r="H5" s="7">
        <f>SUM(B5:G5)</f>
        <v>10238434.380000001</v>
      </c>
    </row>
    <row r="6" spans="1:9" x14ac:dyDescent="0.25">
      <c r="A6" s="4">
        <v>43192</v>
      </c>
      <c r="B6" s="6" t="s">
        <v>3</v>
      </c>
      <c r="C6" s="7">
        <v>4940723.1900000004</v>
      </c>
      <c r="D6" s="7">
        <v>1680706.61</v>
      </c>
      <c r="E6" s="7">
        <v>1042609.68</v>
      </c>
      <c r="F6" s="7">
        <v>2862665.07</v>
      </c>
      <c r="G6" s="7"/>
      <c r="H6" s="7"/>
    </row>
    <row r="7" spans="1:9" x14ac:dyDescent="0.25">
      <c r="A7" s="4"/>
      <c r="B7" s="6" t="s">
        <v>4</v>
      </c>
      <c r="C7" s="7"/>
      <c r="D7" s="7"/>
      <c r="E7" s="7"/>
      <c r="F7" s="7"/>
      <c r="G7" s="7"/>
      <c r="H7" s="7"/>
    </row>
    <row r="8" spans="1:9" x14ac:dyDescent="0.25">
      <c r="A8" s="4"/>
      <c r="B8" s="6"/>
      <c r="C8" s="7">
        <f>C6+C7</f>
        <v>4940723.1900000004</v>
      </c>
      <c r="D8" s="7">
        <f>D6+D7</f>
        <v>1680706.61</v>
      </c>
      <c r="E8" s="7">
        <f>E6+E7</f>
        <v>1042609.68</v>
      </c>
      <c r="F8" s="7">
        <f>F6+F7</f>
        <v>2862665.07</v>
      </c>
      <c r="G8" s="7">
        <f>G6+G7</f>
        <v>0</v>
      </c>
      <c r="H8" s="7">
        <f>B8+C8+D8+E8+F8+G8</f>
        <v>10526704.550000001</v>
      </c>
      <c r="I8" t="s">
        <v>8</v>
      </c>
    </row>
    <row r="9" spans="1:9" x14ac:dyDescent="0.25">
      <c r="A9" s="4">
        <f>A6+1</f>
        <v>43193</v>
      </c>
      <c r="B9" s="6" t="s">
        <v>3</v>
      </c>
      <c r="C9" s="7">
        <v>2733863.35</v>
      </c>
      <c r="D9" s="7">
        <v>5014016.42</v>
      </c>
      <c r="E9" s="7">
        <v>157566.81</v>
      </c>
      <c r="F9" s="7">
        <v>4001471.26</v>
      </c>
      <c r="G9" s="7"/>
      <c r="H9" s="7"/>
    </row>
    <row r="10" spans="1:9" x14ac:dyDescent="0.25">
      <c r="A10" s="4"/>
      <c r="B10" s="6" t="s">
        <v>4</v>
      </c>
      <c r="C10" s="7">
        <v>1117516.56</v>
      </c>
      <c r="D10" s="7"/>
      <c r="E10" s="7"/>
      <c r="F10" s="7"/>
      <c r="G10" s="7"/>
      <c r="H10" s="7"/>
    </row>
    <row r="11" spans="1:9" x14ac:dyDescent="0.25">
      <c r="A11" s="4"/>
      <c r="B11" s="6"/>
      <c r="C11" s="7">
        <f>C9+C10</f>
        <v>3851379.91</v>
      </c>
      <c r="D11" s="7">
        <f>D9+D10</f>
        <v>5014016.42</v>
      </c>
      <c r="E11" s="7">
        <f>E9+E10</f>
        <v>157566.81</v>
      </c>
      <c r="F11" s="7">
        <f>F9+F10</f>
        <v>4001471.26</v>
      </c>
      <c r="G11" s="7">
        <f>G9+G10</f>
        <v>0</v>
      </c>
      <c r="H11" s="7">
        <f>SUM(B11:G11)</f>
        <v>13024434.4</v>
      </c>
      <c r="I11" t="s">
        <v>8</v>
      </c>
    </row>
    <row r="12" spans="1:9" x14ac:dyDescent="0.25">
      <c r="A12" s="4">
        <f>A9+1</f>
        <v>43194</v>
      </c>
      <c r="B12" s="6" t="s">
        <v>3</v>
      </c>
      <c r="C12" s="7">
        <v>3157365.37</v>
      </c>
      <c r="D12" s="7">
        <v>1189048.69</v>
      </c>
      <c r="E12" s="7">
        <v>3755974.71</v>
      </c>
      <c r="F12" s="7">
        <v>1497860.02</v>
      </c>
      <c r="G12" s="7"/>
      <c r="H12" s="7"/>
    </row>
    <row r="13" spans="1:9" x14ac:dyDescent="0.25">
      <c r="A13" s="4"/>
      <c r="B13" s="6" t="s">
        <v>4</v>
      </c>
      <c r="C13" s="7"/>
      <c r="D13" s="7"/>
      <c r="E13" s="7"/>
      <c r="F13" s="7"/>
      <c r="G13" s="7"/>
      <c r="H13" s="7"/>
    </row>
    <row r="14" spans="1:9" x14ac:dyDescent="0.25">
      <c r="A14" s="4"/>
      <c r="B14" s="6"/>
      <c r="C14" s="7">
        <f>C12+C13</f>
        <v>3157365.37</v>
      </c>
      <c r="D14" s="7">
        <f>D12+D13</f>
        <v>1189048.69</v>
      </c>
      <c r="E14" s="7">
        <f>E12+E13</f>
        <v>3755974.71</v>
      </c>
      <c r="F14" s="7">
        <f>F12+F13</f>
        <v>1497860.02</v>
      </c>
      <c r="G14" s="7">
        <f>G12+G13</f>
        <v>0</v>
      </c>
      <c r="H14" s="7">
        <f>SUM(B14:G14)</f>
        <v>9600248.790000001</v>
      </c>
    </row>
    <row r="15" spans="1:9" x14ac:dyDescent="0.25">
      <c r="A15" s="4">
        <f>A12+1</f>
        <v>43195</v>
      </c>
      <c r="B15" s="6" t="s">
        <v>3</v>
      </c>
      <c r="C15" s="7">
        <v>2692041.05</v>
      </c>
      <c r="D15" s="7">
        <v>3335563.34</v>
      </c>
      <c r="E15" s="7">
        <v>3123643.89</v>
      </c>
      <c r="F15" s="7">
        <v>4175162.7</v>
      </c>
      <c r="G15" s="7">
        <v>1054616.82</v>
      </c>
      <c r="H15" s="7"/>
    </row>
    <row r="16" spans="1:9" x14ac:dyDescent="0.25">
      <c r="A16" s="4"/>
      <c r="B16" s="6" t="s">
        <v>4</v>
      </c>
      <c r="C16" s="7"/>
      <c r="D16" s="7"/>
      <c r="E16" s="7"/>
      <c r="F16" s="7"/>
      <c r="G16" s="7"/>
      <c r="H16" s="7"/>
    </row>
    <row r="17" spans="1:9" x14ac:dyDescent="0.25">
      <c r="A17" s="5"/>
      <c r="B17" s="6"/>
      <c r="C17" s="7">
        <f>C15+C16</f>
        <v>2692041.05</v>
      </c>
      <c r="D17" s="7">
        <f>D15+D16</f>
        <v>3335563.34</v>
      </c>
      <c r="E17" s="7">
        <f>E15+E16</f>
        <v>3123643.89</v>
      </c>
      <c r="F17" s="7">
        <f>F15+F16</f>
        <v>4175162.7</v>
      </c>
      <c r="G17" s="7">
        <f>G15+G16</f>
        <v>1054616.82</v>
      </c>
      <c r="H17" s="7">
        <f>SUM(B17:G17)</f>
        <v>14381027.800000001</v>
      </c>
    </row>
    <row r="18" spans="1:9" x14ac:dyDescent="0.25">
      <c r="A18" s="4">
        <f>A15+1</f>
        <v>43196</v>
      </c>
      <c r="B18" s="6" t="s">
        <v>3</v>
      </c>
      <c r="C18" s="7">
        <v>3819153.9</v>
      </c>
      <c r="D18" s="7">
        <v>5478959.71</v>
      </c>
      <c r="E18" s="7">
        <v>4244555.99</v>
      </c>
      <c r="F18" s="7">
        <v>5346183.67</v>
      </c>
      <c r="G18" s="7">
        <v>534413.18000000005</v>
      </c>
      <c r="H18" s="7"/>
    </row>
    <row r="19" spans="1:9" x14ac:dyDescent="0.25">
      <c r="A19" s="4"/>
      <c r="B19" s="6" t="s">
        <v>4</v>
      </c>
      <c r="C19" s="7"/>
      <c r="D19" s="7"/>
      <c r="E19" s="7"/>
      <c r="F19" s="7"/>
      <c r="G19" s="7"/>
      <c r="H19" s="7"/>
    </row>
    <row r="20" spans="1:9" x14ac:dyDescent="0.25">
      <c r="A20" s="4"/>
      <c r="B20" s="6"/>
      <c r="C20" s="7">
        <f>C18+C19</f>
        <v>3819153.9</v>
      </c>
      <c r="D20" s="7">
        <f>D18+D19</f>
        <v>5478959.71</v>
      </c>
      <c r="E20" s="7">
        <f>E18+E19</f>
        <v>4244555.99</v>
      </c>
      <c r="F20" s="7">
        <f>F18+F19</f>
        <v>5346183.67</v>
      </c>
      <c r="G20" s="7">
        <f>G18+G19</f>
        <v>534413.18000000005</v>
      </c>
      <c r="H20" s="7">
        <f>SUM(B20:G20)</f>
        <v>19423266.449999999</v>
      </c>
    </row>
    <row r="21" spans="1:9" x14ac:dyDescent="0.25">
      <c r="A21" s="4">
        <f>A18+1</f>
        <v>43197</v>
      </c>
      <c r="B21" s="6" t="s">
        <v>3</v>
      </c>
      <c r="C21" s="7">
        <v>3651224.14</v>
      </c>
      <c r="D21" s="7">
        <v>3737997.96</v>
      </c>
      <c r="E21" s="7">
        <v>2968897.83</v>
      </c>
      <c r="F21" s="7">
        <v>2977992.1</v>
      </c>
      <c r="G21" s="7">
        <v>451520.82</v>
      </c>
      <c r="H21" s="7"/>
    </row>
    <row r="22" spans="1:9" x14ac:dyDescent="0.25">
      <c r="A22" s="4"/>
      <c r="B22" s="6" t="s">
        <v>4</v>
      </c>
      <c r="C22" s="7"/>
      <c r="D22" s="7"/>
      <c r="E22" s="7"/>
      <c r="F22" s="7"/>
      <c r="G22" s="7"/>
      <c r="H22" s="7"/>
    </row>
    <row r="23" spans="1:9" x14ac:dyDescent="0.25">
      <c r="A23" s="4"/>
      <c r="B23" s="6"/>
      <c r="C23" s="7">
        <f>C21+C22</f>
        <v>3651224.14</v>
      </c>
      <c r="D23" s="7">
        <f>D21+D22</f>
        <v>3737997.96</v>
      </c>
      <c r="E23" s="7">
        <f>E21+E22</f>
        <v>2968897.83</v>
      </c>
      <c r="F23" s="7">
        <f>F21+F22</f>
        <v>2977992.1</v>
      </c>
      <c r="G23" s="7">
        <f>G21+G22</f>
        <v>451520.82</v>
      </c>
      <c r="H23" s="7">
        <f>SUM(B23:G23)</f>
        <v>13787632.85</v>
      </c>
      <c r="I23" t="s">
        <v>14</v>
      </c>
    </row>
    <row r="24" spans="1:9" x14ac:dyDescent="0.25">
      <c r="A24" s="4">
        <f>A21+1</f>
        <v>43198</v>
      </c>
      <c r="B24" s="6" t="s">
        <v>3</v>
      </c>
      <c r="C24" s="7">
        <v>982273.47</v>
      </c>
      <c r="D24" s="7">
        <v>1180605.7</v>
      </c>
      <c r="E24" s="7">
        <v>3416251.55</v>
      </c>
      <c r="F24" s="7">
        <v>1629174.33</v>
      </c>
      <c r="G24" s="7"/>
      <c r="H24" s="7"/>
    </row>
    <row r="25" spans="1:9" x14ac:dyDescent="0.25">
      <c r="A25" s="4"/>
      <c r="B25" s="6" t="s">
        <v>4</v>
      </c>
      <c r="C25" s="7"/>
      <c r="D25" s="7"/>
      <c r="E25" s="7"/>
      <c r="F25" s="7"/>
      <c r="G25" s="7"/>
      <c r="H25" s="7"/>
    </row>
    <row r="26" spans="1:9" x14ac:dyDescent="0.25">
      <c r="A26" s="4"/>
      <c r="B26" s="6"/>
      <c r="C26" s="7">
        <v>2982273.47</v>
      </c>
      <c r="D26" s="7">
        <f>D24+D25</f>
        <v>1180605.7</v>
      </c>
      <c r="E26" s="7">
        <f>E24+E25</f>
        <v>3416251.55</v>
      </c>
      <c r="F26" s="7">
        <f>F24+F25</f>
        <v>1629174.33</v>
      </c>
      <c r="G26" s="7">
        <f>G24+G25</f>
        <v>0</v>
      </c>
      <c r="H26" s="7">
        <f>SUM(B26:G26)</f>
        <v>9208305.0500000007</v>
      </c>
    </row>
    <row r="27" spans="1:9" x14ac:dyDescent="0.25">
      <c r="A27" s="4">
        <f>A24+1</f>
        <v>43199</v>
      </c>
      <c r="B27" s="6" t="s">
        <v>3</v>
      </c>
      <c r="C27" s="7">
        <v>1103574.1599999999</v>
      </c>
      <c r="D27" s="7">
        <v>2582124.5099999998</v>
      </c>
      <c r="E27" s="7">
        <v>1719280.96</v>
      </c>
      <c r="F27" s="7">
        <v>1865249.97</v>
      </c>
      <c r="G27" s="7"/>
      <c r="H27" s="7"/>
    </row>
    <row r="28" spans="1:9" x14ac:dyDescent="0.25">
      <c r="A28" s="4"/>
      <c r="B28" s="6" t="s">
        <v>4</v>
      </c>
      <c r="C28" s="7"/>
      <c r="D28" s="7"/>
      <c r="E28" s="7"/>
      <c r="F28" s="7"/>
      <c r="G28" s="7"/>
      <c r="H28" s="7"/>
    </row>
    <row r="29" spans="1:9" x14ac:dyDescent="0.25">
      <c r="A29" s="4"/>
      <c r="B29" s="6"/>
      <c r="C29" s="7">
        <f>C27+C28</f>
        <v>1103574.1599999999</v>
      </c>
      <c r="D29" s="7">
        <f>D27+D28</f>
        <v>2582124.5099999998</v>
      </c>
      <c r="E29" s="7">
        <f>E27+E28</f>
        <v>1719280.96</v>
      </c>
      <c r="F29" s="7">
        <f>F27+F28</f>
        <v>1865249.97</v>
      </c>
      <c r="G29" s="7">
        <f>G27+G28</f>
        <v>0</v>
      </c>
      <c r="H29" s="7">
        <f>SUM(B29:G29)</f>
        <v>7270229.5999999996</v>
      </c>
      <c r="I29" t="s">
        <v>8</v>
      </c>
    </row>
    <row r="30" spans="1:9" x14ac:dyDescent="0.25">
      <c r="A30" s="4">
        <f>A27+1</f>
        <v>43200</v>
      </c>
      <c r="B30" s="6" t="s">
        <v>3</v>
      </c>
      <c r="C30" s="7">
        <v>417892.56</v>
      </c>
      <c r="D30" s="7">
        <v>3759677.16</v>
      </c>
      <c r="E30" s="7">
        <v>2260332.71</v>
      </c>
      <c r="F30" s="7">
        <v>2657468.62</v>
      </c>
      <c r="G30" s="7"/>
      <c r="H30" s="7"/>
    </row>
    <row r="31" spans="1:9" x14ac:dyDescent="0.25">
      <c r="A31" s="4"/>
      <c r="B31" s="6" t="s">
        <v>4</v>
      </c>
      <c r="C31" s="7"/>
      <c r="D31" s="7"/>
      <c r="E31" s="7"/>
      <c r="F31" s="7"/>
      <c r="G31" s="7"/>
      <c r="H31" s="7"/>
    </row>
    <row r="32" spans="1:9" x14ac:dyDescent="0.25">
      <c r="A32" s="4"/>
      <c r="B32" s="6"/>
      <c r="C32" s="7">
        <f>C30+C31</f>
        <v>417892.56</v>
      </c>
      <c r="D32" s="7">
        <f>D30+D31</f>
        <v>3759677.16</v>
      </c>
      <c r="E32" s="7">
        <f>E30+E31</f>
        <v>2260332.71</v>
      </c>
      <c r="F32" s="7">
        <f>F30+F31</f>
        <v>2657468.62</v>
      </c>
      <c r="G32" s="7">
        <f>G30+G31</f>
        <v>0</v>
      </c>
      <c r="H32" s="7">
        <f>SUM(B32:G32)</f>
        <v>9095371.0500000007</v>
      </c>
    </row>
    <row r="33" spans="1:9" x14ac:dyDescent="0.25">
      <c r="A33" s="4">
        <f>A30+1</f>
        <v>43201</v>
      </c>
      <c r="B33" s="6" t="s">
        <v>3</v>
      </c>
      <c r="C33" s="7">
        <v>5229422.79</v>
      </c>
      <c r="D33" s="7">
        <v>1781590.71</v>
      </c>
      <c r="E33" s="7">
        <v>847021.44</v>
      </c>
      <c r="F33" s="7">
        <v>2657910.7599999998</v>
      </c>
      <c r="G33" s="7"/>
      <c r="H33" s="7"/>
    </row>
    <row r="34" spans="1:9" x14ac:dyDescent="0.25">
      <c r="A34" s="4"/>
      <c r="B34" s="6" t="s">
        <v>4</v>
      </c>
      <c r="C34" s="7"/>
      <c r="D34" s="7"/>
      <c r="E34" s="7"/>
      <c r="F34" s="7"/>
      <c r="G34" s="7"/>
      <c r="H34" s="7"/>
    </row>
    <row r="35" spans="1:9" x14ac:dyDescent="0.25">
      <c r="A35" s="4"/>
      <c r="B35" s="6"/>
      <c r="C35" s="7">
        <f>C33+C34</f>
        <v>5229422.79</v>
      </c>
      <c r="D35" s="7">
        <f>D33+D34</f>
        <v>1781590.71</v>
      </c>
      <c r="E35" s="7">
        <f>E33+E34</f>
        <v>847021.44</v>
      </c>
      <c r="F35" s="7">
        <f>F33+F34</f>
        <v>2657910.7599999998</v>
      </c>
      <c r="G35" s="7">
        <f>G33+G34</f>
        <v>0</v>
      </c>
      <c r="H35" s="7">
        <f>SUM(B35:G35)</f>
        <v>10515945.699999999</v>
      </c>
      <c r="I35" t="s">
        <v>8</v>
      </c>
    </row>
    <row r="36" spans="1:9" x14ac:dyDescent="0.25">
      <c r="A36" s="4">
        <f>A33+1</f>
        <v>43202</v>
      </c>
      <c r="B36" s="6" t="s">
        <v>3</v>
      </c>
      <c r="C36" s="7">
        <v>1925739.82</v>
      </c>
      <c r="D36" s="7">
        <v>2471556.2999999998</v>
      </c>
      <c r="E36" s="7">
        <v>1791333.82</v>
      </c>
      <c r="F36" s="7">
        <v>1814463.4</v>
      </c>
      <c r="G36" s="7"/>
      <c r="H36" s="7"/>
    </row>
    <row r="37" spans="1:9" x14ac:dyDescent="0.25">
      <c r="A37" s="4"/>
      <c r="B37" s="6" t="s">
        <v>4</v>
      </c>
      <c r="C37" s="7"/>
      <c r="D37" s="7"/>
      <c r="E37" s="7"/>
      <c r="F37" s="7"/>
      <c r="G37" s="7"/>
      <c r="H37" s="7"/>
    </row>
    <row r="38" spans="1:9" x14ac:dyDescent="0.25">
      <c r="A38" s="4"/>
      <c r="B38" s="6"/>
      <c r="C38" s="7">
        <f>C36+C37</f>
        <v>1925739.82</v>
      </c>
      <c r="D38" s="7">
        <f>D36+D37</f>
        <v>2471556.2999999998</v>
      </c>
      <c r="E38" s="7">
        <f>E36+E37</f>
        <v>1791333.82</v>
      </c>
      <c r="F38" s="7">
        <f>F36+F37</f>
        <v>1814463.4</v>
      </c>
      <c r="G38" s="7">
        <f>G36+G37</f>
        <v>0</v>
      </c>
      <c r="H38" s="7">
        <f>SUM(B38:G38)</f>
        <v>8003093.3399999999</v>
      </c>
    </row>
    <row r="39" spans="1:9" x14ac:dyDescent="0.25">
      <c r="A39" s="4">
        <f>A36+1</f>
        <v>43203</v>
      </c>
      <c r="B39" s="6" t="s">
        <v>3</v>
      </c>
      <c r="C39" s="7">
        <v>3671902.95</v>
      </c>
      <c r="D39" s="7">
        <v>2869771.59</v>
      </c>
      <c r="E39" s="7">
        <v>2157414.2400000002</v>
      </c>
      <c r="F39" s="7">
        <v>3207085.51</v>
      </c>
      <c r="G39" s="7">
        <v>1291277.78</v>
      </c>
      <c r="H39" s="7"/>
    </row>
    <row r="40" spans="1:9" x14ac:dyDescent="0.25">
      <c r="A40" s="5"/>
      <c r="B40" s="6" t="s">
        <v>4</v>
      </c>
      <c r="C40" s="7"/>
      <c r="D40" s="7"/>
      <c r="E40" s="7"/>
      <c r="F40" s="7"/>
      <c r="G40" s="7"/>
      <c r="H40" s="7"/>
    </row>
    <row r="41" spans="1:9" x14ac:dyDescent="0.25">
      <c r="A41" s="5"/>
      <c r="B41" s="6"/>
      <c r="C41" s="7">
        <f>C39+C40</f>
        <v>3671902.95</v>
      </c>
      <c r="D41" s="7">
        <f>D39+D40</f>
        <v>2869771.59</v>
      </c>
      <c r="E41" s="7">
        <f>E39+E40</f>
        <v>2157414.2400000002</v>
      </c>
      <c r="F41" s="7">
        <f>F39+F40</f>
        <v>3207085.51</v>
      </c>
      <c r="G41" s="7">
        <f>G39+G40</f>
        <v>1291277.78</v>
      </c>
      <c r="H41" s="7">
        <f>SUM(B41:G41)</f>
        <v>13197452.07</v>
      </c>
      <c r="I41" t="s">
        <v>8</v>
      </c>
    </row>
    <row r="42" spans="1:9" x14ac:dyDescent="0.25">
      <c r="A42" s="4">
        <f>A39+1</f>
        <v>43204</v>
      </c>
      <c r="B42" s="6" t="s">
        <v>3</v>
      </c>
      <c r="C42" s="7">
        <v>2406433.31</v>
      </c>
      <c r="D42" s="7">
        <v>1365166.27</v>
      </c>
      <c r="E42" s="7">
        <v>3505393.19</v>
      </c>
      <c r="F42" s="7">
        <v>1599456.43</v>
      </c>
      <c r="G42" s="7">
        <v>1543870.01</v>
      </c>
      <c r="H42" s="7"/>
    </row>
    <row r="43" spans="1:9" x14ac:dyDescent="0.25">
      <c r="A43" s="4"/>
      <c r="B43" s="6" t="s">
        <v>4</v>
      </c>
      <c r="C43" s="7"/>
      <c r="D43" s="7"/>
      <c r="E43" s="7"/>
      <c r="F43" s="7"/>
      <c r="G43" s="7"/>
      <c r="H43" s="7"/>
    </row>
    <row r="44" spans="1:9" x14ac:dyDescent="0.25">
      <c r="A44" s="4" t="s">
        <v>1</v>
      </c>
      <c r="B44" s="6"/>
      <c r="C44" s="7">
        <f>C42+C43</f>
        <v>2406433.31</v>
      </c>
      <c r="D44" s="7">
        <f>D42+D43</f>
        <v>1365166.27</v>
      </c>
      <c r="E44" s="7">
        <f>E42+E43</f>
        <v>3505393.19</v>
      </c>
      <c r="F44" s="7">
        <f>F42+F43</f>
        <v>1599456.43</v>
      </c>
      <c r="G44" s="7">
        <f>G42+G43</f>
        <v>1543870.01</v>
      </c>
      <c r="H44" s="7">
        <f>SUM(B44:G44)</f>
        <v>10420319.209999999</v>
      </c>
      <c r="I44" t="s">
        <v>15</v>
      </c>
    </row>
    <row r="45" spans="1:9" x14ac:dyDescent="0.25">
      <c r="A45" s="4">
        <f>A42+1</f>
        <v>43205</v>
      </c>
      <c r="B45" s="6" t="s">
        <v>3</v>
      </c>
      <c r="C45" s="7">
        <v>2756362.83</v>
      </c>
      <c r="D45" s="7">
        <v>3236765.4</v>
      </c>
      <c r="E45" s="7">
        <v>2688222.88</v>
      </c>
      <c r="F45" s="7">
        <v>1197232.51</v>
      </c>
      <c r="G45" s="7"/>
      <c r="H45" s="7"/>
    </row>
    <row r="46" spans="1:9" x14ac:dyDescent="0.25">
      <c r="A46" s="4"/>
      <c r="B46" s="6" t="s">
        <v>4</v>
      </c>
      <c r="C46" s="7"/>
      <c r="D46" s="7"/>
      <c r="E46" s="7"/>
      <c r="F46" s="7"/>
      <c r="G46" s="7"/>
      <c r="H46" s="7"/>
    </row>
    <row r="47" spans="1:9" x14ac:dyDescent="0.25">
      <c r="A47" s="4"/>
      <c r="B47" s="6"/>
      <c r="C47" s="7">
        <f>C45+C46</f>
        <v>2756362.83</v>
      </c>
      <c r="D47" s="7">
        <f>D45+D46</f>
        <v>3236765.4</v>
      </c>
      <c r="E47" s="7">
        <f>E45+E46</f>
        <v>2688222.88</v>
      </c>
      <c r="F47" s="7">
        <f>F45+F46</f>
        <v>1197232.51</v>
      </c>
      <c r="G47" s="7">
        <f>G45+G46</f>
        <v>0</v>
      </c>
      <c r="H47" s="7">
        <f>SUM(B47:G47)</f>
        <v>9878583.6199999992</v>
      </c>
      <c r="I47" t="s">
        <v>19</v>
      </c>
    </row>
    <row r="48" spans="1:9" x14ac:dyDescent="0.25">
      <c r="A48" s="4">
        <f>A45+1</f>
        <v>43206</v>
      </c>
      <c r="B48" s="6" t="s">
        <v>3</v>
      </c>
      <c r="C48" s="7">
        <v>3193037.02</v>
      </c>
      <c r="D48" s="7">
        <v>216934.06</v>
      </c>
      <c r="E48" s="7">
        <v>2745678.5</v>
      </c>
      <c r="F48" s="7">
        <v>1144845.98</v>
      </c>
      <c r="G48" s="7"/>
      <c r="H48" s="7"/>
    </row>
    <row r="49" spans="1:9" x14ac:dyDescent="0.25">
      <c r="A49" s="4"/>
      <c r="B49" s="6" t="s">
        <v>4</v>
      </c>
      <c r="C49" s="7"/>
      <c r="D49" s="7"/>
      <c r="E49" s="7"/>
      <c r="F49" s="7"/>
      <c r="G49" s="7"/>
      <c r="H49" s="7"/>
    </row>
    <row r="50" spans="1:9" x14ac:dyDescent="0.25">
      <c r="A50" s="4"/>
      <c r="B50" s="6"/>
      <c r="C50" s="7">
        <f>C48+C49</f>
        <v>3193037.02</v>
      </c>
      <c r="D50" s="7">
        <f>D48+D49</f>
        <v>216934.06</v>
      </c>
      <c r="E50" s="7">
        <f>E48+E49</f>
        <v>2745678.5</v>
      </c>
      <c r="F50" s="7">
        <f>F48+F49</f>
        <v>1144845.98</v>
      </c>
      <c r="G50" s="7">
        <f>G48+G49</f>
        <v>0</v>
      </c>
      <c r="H50" s="7">
        <f>SUM(B50:G50)</f>
        <v>7300495.5600000005</v>
      </c>
      <c r="I50" t="s">
        <v>14</v>
      </c>
    </row>
    <row r="51" spans="1:9" x14ac:dyDescent="0.25">
      <c r="A51" s="4">
        <f>A48+1</f>
        <v>43207</v>
      </c>
      <c r="B51" s="6" t="s">
        <v>3</v>
      </c>
      <c r="C51" s="7"/>
      <c r="D51" s="7"/>
      <c r="E51" s="7"/>
      <c r="F51" s="7"/>
      <c r="G51" s="7"/>
      <c r="H51" s="7"/>
    </row>
    <row r="52" spans="1:9" x14ac:dyDescent="0.25">
      <c r="A52" s="4"/>
      <c r="B52" s="6" t="s">
        <v>4</v>
      </c>
      <c r="C52" s="7">
        <v>4081317.02</v>
      </c>
      <c r="D52" s="7">
        <v>566517.21</v>
      </c>
      <c r="E52" s="7">
        <v>5989703.5199999996</v>
      </c>
      <c r="F52" s="7">
        <v>1990055.21</v>
      </c>
      <c r="G52" s="7"/>
      <c r="H52" s="7"/>
    </row>
    <row r="53" spans="1:9" x14ac:dyDescent="0.25">
      <c r="A53" s="4"/>
      <c r="B53" s="6"/>
      <c r="C53" s="7">
        <f>C51+C52</f>
        <v>4081317.02</v>
      </c>
      <c r="D53" s="7">
        <f>D51+D52</f>
        <v>566517.21</v>
      </c>
      <c r="E53" s="7">
        <f>E51+E52</f>
        <v>5989703.5199999996</v>
      </c>
      <c r="F53" s="7">
        <f>F51+F52</f>
        <v>1990055.21</v>
      </c>
      <c r="G53" s="7">
        <f>G51+G52</f>
        <v>0</v>
      </c>
      <c r="H53" s="7">
        <f>SUM(B53:G53)</f>
        <v>12627592.960000001</v>
      </c>
      <c r="I53" t="s">
        <v>9</v>
      </c>
    </row>
    <row r="54" spans="1:9" x14ac:dyDescent="0.25">
      <c r="A54" s="4">
        <f>A51+1</f>
        <v>43208</v>
      </c>
      <c r="B54" s="6" t="s">
        <v>3</v>
      </c>
      <c r="C54" s="7">
        <v>5858132.2400000002</v>
      </c>
      <c r="D54" s="7">
        <v>957933.08</v>
      </c>
      <c r="E54" s="7">
        <v>7128355.8499999996</v>
      </c>
      <c r="F54" s="7">
        <v>754466.26</v>
      </c>
      <c r="G54" s="7"/>
      <c r="H54" s="7"/>
    </row>
    <row r="55" spans="1:9" x14ac:dyDescent="0.25">
      <c r="A55" s="4"/>
      <c r="B55" s="6" t="s">
        <v>4</v>
      </c>
      <c r="C55" s="7"/>
      <c r="D55" s="7"/>
      <c r="E55" s="7"/>
      <c r="F55" s="7"/>
      <c r="G55" s="7"/>
      <c r="H55" s="7"/>
    </row>
    <row r="56" spans="1:9" x14ac:dyDescent="0.25">
      <c r="A56" s="5"/>
      <c r="B56" s="6"/>
      <c r="C56" s="7">
        <f>C54+C55</f>
        <v>5858132.2400000002</v>
      </c>
      <c r="D56" s="7">
        <f>D54+D55</f>
        <v>957933.08</v>
      </c>
      <c r="E56" s="7">
        <f>E54+E55</f>
        <v>7128355.8499999996</v>
      </c>
      <c r="F56" s="7">
        <f>F54+F55</f>
        <v>754466.26</v>
      </c>
      <c r="G56" s="7">
        <f>G54+G55</f>
        <v>0</v>
      </c>
      <c r="H56" s="7">
        <f>SUM(B56:G56)</f>
        <v>14698887.43</v>
      </c>
    </row>
    <row r="57" spans="1:9" x14ac:dyDescent="0.25">
      <c r="A57" s="4">
        <f>A54+1</f>
        <v>43209</v>
      </c>
      <c r="B57" s="6" t="s">
        <v>3</v>
      </c>
      <c r="C57" s="7">
        <v>3670293.58</v>
      </c>
      <c r="D57" s="7">
        <v>2604693.46</v>
      </c>
      <c r="E57" s="7">
        <v>3483349.58</v>
      </c>
      <c r="F57" s="7">
        <v>1334232.6200000001</v>
      </c>
      <c r="G57" s="7">
        <v>827295.5</v>
      </c>
      <c r="H57" s="7"/>
    </row>
    <row r="58" spans="1:9" x14ac:dyDescent="0.25">
      <c r="A58" s="4"/>
      <c r="B58" s="6" t="s">
        <v>4</v>
      </c>
      <c r="C58" s="7"/>
      <c r="D58" s="7"/>
      <c r="E58" s="7"/>
      <c r="F58" s="7"/>
      <c r="G58" s="7"/>
      <c r="H58" s="7"/>
    </row>
    <row r="59" spans="1:9" x14ac:dyDescent="0.25">
      <c r="A59" s="4"/>
      <c r="B59" s="6"/>
      <c r="C59" s="7">
        <f>C57+C58</f>
        <v>3670293.58</v>
      </c>
      <c r="D59" s="7">
        <f>D57+D58</f>
        <v>2604693.46</v>
      </c>
      <c r="E59" s="7">
        <f>E57+E58</f>
        <v>3483349.58</v>
      </c>
      <c r="F59" s="7">
        <f>F57+F58</f>
        <v>1334232.6200000001</v>
      </c>
      <c r="G59" s="7">
        <f>G57+G58</f>
        <v>827295.5</v>
      </c>
      <c r="H59" s="7">
        <f>SUM(B59:G59)</f>
        <v>11919864.740000002</v>
      </c>
    </row>
    <row r="60" spans="1:9" x14ac:dyDescent="0.25">
      <c r="A60" s="4">
        <f>A57+1</f>
        <v>43210</v>
      </c>
      <c r="B60" s="6" t="s">
        <v>3</v>
      </c>
      <c r="C60" s="7">
        <v>2682067.84</v>
      </c>
      <c r="D60" s="7">
        <v>2969325.59</v>
      </c>
      <c r="E60" s="7">
        <v>2545502.0499999998</v>
      </c>
      <c r="F60" s="7">
        <v>2405519.9300000002</v>
      </c>
      <c r="G60" s="7">
        <v>650562.43000000005</v>
      </c>
      <c r="H60" s="7"/>
    </row>
    <row r="61" spans="1:9" x14ac:dyDescent="0.25">
      <c r="A61" s="4"/>
      <c r="B61" s="6" t="s">
        <v>4</v>
      </c>
      <c r="C61" s="7"/>
      <c r="D61" s="7"/>
      <c r="E61" s="7"/>
      <c r="F61" s="7"/>
      <c r="G61" s="7"/>
      <c r="H61" s="7"/>
    </row>
    <row r="62" spans="1:9" x14ac:dyDescent="0.25">
      <c r="A62" s="4"/>
      <c r="B62" s="6"/>
      <c r="C62" s="7">
        <f>C60+C61</f>
        <v>2682067.84</v>
      </c>
      <c r="D62" s="7">
        <f>D60+D61</f>
        <v>2969325.59</v>
      </c>
      <c r="E62" s="7">
        <f>E60+E61</f>
        <v>2545502.0499999998</v>
      </c>
      <c r="F62" s="7">
        <f>F60+F61</f>
        <v>2405519.9300000002</v>
      </c>
      <c r="G62" s="7">
        <f>G60+G61</f>
        <v>650562.43000000005</v>
      </c>
      <c r="H62" s="7">
        <f>SUM(B62:G62)</f>
        <v>11252977.84</v>
      </c>
    </row>
    <row r="63" spans="1:9" x14ac:dyDescent="0.25">
      <c r="A63" s="4">
        <f>A60+1</f>
        <v>43211</v>
      </c>
      <c r="B63" s="6" t="s">
        <v>3</v>
      </c>
      <c r="C63" s="7">
        <v>1691954.39</v>
      </c>
      <c r="D63" s="7">
        <v>1792197.57</v>
      </c>
      <c r="E63" s="7">
        <v>2740011.24</v>
      </c>
      <c r="F63" s="7">
        <v>2010974.67</v>
      </c>
      <c r="G63" s="7">
        <v>461180.24</v>
      </c>
      <c r="H63" s="7"/>
    </row>
    <row r="64" spans="1:9" x14ac:dyDescent="0.25">
      <c r="A64" s="4"/>
      <c r="B64" s="6" t="s">
        <v>4</v>
      </c>
      <c r="C64" s="7"/>
      <c r="D64" s="7"/>
      <c r="E64" s="7"/>
      <c r="F64" s="7"/>
      <c r="G64" s="7"/>
      <c r="H64" s="7"/>
    </row>
    <row r="65" spans="1:9" x14ac:dyDescent="0.25">
      <c r="A65" s="4"/>
      <c r="B65" s="6"/>
      <c r="C65" s="7">
        <f>C63+C64</f>
        <v>1691954.39</v>
      </c>
      <c r="D65" s="7">
        <f>D63+D64</f>
        <v>1792197.57</v>
      </c>
      <c r="E65" s="7">
        <f>E63+E64</f>
        <v>2740011.24</v>
      </c>
      <c r="F65" s="7">
        <f>F63+F64</f>
        <v>2010974.67</v>
      </c>
      <c r="G65" s="7">
        <f>G63+G64</f>
        <v>461180.24</v>
      </c>
      <c r="H65" s="7">
        <f>SUM(B65:G65)</f>
        <v>8696318.1099999994</v>
      </c>
      <c r="I65" t="s">
        <v>9</v>
      </c>
    </row>
    <row r="66" spans="1:9" x14ac:dyDescent="0.25">
      <c r="A66" s="4">
        <f>A63+1</f>
        <v>43212</v>
      </c>
      <c r="B66" s="6" t="s">
        <v>3</v>
      </c>
      <c r="C66" s="7">
        <v>1191419.02</v>
      </c>
      <c r="D66" s="7">
        <v>2255217.56</v>
      </c>
      <c r="E66" s="7">
        <v>1355603.22</v>
      </c>
      <c r="F66" s="7">
        <v>3520991.18</v>
      </c>
      <c r="G66" s="7"/>
      <c r="H66" s="7"/>
    </row>
    <row r="67" spans="1:9" x14ac:dyDescent="0.25">
      <c r="A67" s="4"/>
      <c r="B67" s="6" t="s">
        <v>4</v>
      </c>
      <c r="C67" s="7"/>
      <c r="D67" s="7"/>
      <c r="E67" s="7"/>
      <c r="F67" s="7"/>
      <c r="G67" s="7"/>
      <c r="H67" s="7"/>
    </row>
    <row r="68" spans="1:9" x14ac:dyDescent="0.25">
      <c r="A68" s="4"/>
      <c r="B68" s="6"/>
      <c r="C68" s="7">
        <f>C66+C67</f>
        <v>1191419.02</v>
      </c>
      <c r="D68" s="7">
        <f>D66+D67</f>
        <v>2255217.56</v>
      </c>
      <c r="E68" s="7">
        <f>E66+E67</f>
        <v>1355603.22</v>
      </c>
      <c r="F68" s="7">
        <f>F66+F67</f>
        <v>3520991.18</v>
      </c>
      <c r="G68" s="7">
        <f>G66+G67</f>
        <v>0</v>
      </c>
      <c r="H68" s="7">
        <f>SUM(B68:G68)</f>
        <v>8323230.9800000004</v>
      </c>
    </row>
    <row r="69" spans="1:9" x14ac:dyDescent="0.25">
      <c r="A69" s="4">
        <f>A66+1</f>
        <v>43213</v>
      </c>
      <c r="B69" s="6" t="s">
        <v>3</v>
      </c>
      <c r="C69" s="7">
        <v>2229034.52</v>
      </c>
      <c r="D69" s="7">
        <v>3170220.19</v>
      </c>
      <c r="E69" s="7">
        <v>1705144.27</v>
      </c>
      <c r="F69" s="7">
        <v>3589752.31</v>
      </c>
      <c r="G69" s="7"/>
      <c r="H69" s="7"/>
    </row>
    <row r="70" spans="1:9" x14ac:dyDescent="0.25">
      <c r="A70" s="4"/>
      <c r="B70" s="6" t="s">
        <v>4</v>
      </c>
      <c r="C70" s="7"/>
      <c r="D70" s="7"/>
      <c r="E70" s="7"/>
      <c r="F70" s="7"/>
      <c r="G70" s="7"/>
      <c r="H70" s="7"/>
    </row>
    <row r="71" spans="1:9" x14ac:dyDescent="0.25">
      <c r="A71" s="4"/>
      <c r="B71" s="6"/>
      <c r="C71" s="7">
        <f>C69+C70</f>
        <v>2229034.52</v>
      </c>
      <c r="D71" s="7">
        <f>D69+D70</f>
        <v>3170220.19</v>
      </c>
      <c r="E71" s="7">
        <f>E69+E70</f>
        <v>1705144.27</v>
      </c>
      <c r="F71" s="7">
        <f>F69+F70</f>
        <v>3589752.31</v>
      </c>
      <c r="G71" s="7">
        <f>G69+G70</f>
        <v>0</v>
      </c>
      <c r="H71" s="7">
        <f>SUM(B71:G71)</f>
        <v>10694151.290000001</v>
      </c>
    </row>
    <row r="72" spans="1:9" x14ac:dyDescent="0.25">
      <c r="A72" s="4">
        <f>A69+1</f>
        <v>43214</v>
      </c>
      <c r="B72" s="6" t="s">
        <v>3</v>
      </c>
      <c r="C72" s="7">
        <v>903153.87</v>
      </c>
      <c r="D72" s="7">
        <v>4941017.5</v>
      </c>
      <c r="E72" s="7">
        <v>5590613.0599999996</v>
      </c>
      <c r="F72" s="7">
        <v>5973024.6900000004</v>
      </c>
      <c r="G72" s="7"/>
      <c r="H72" s="7"/>
    </row>
    <row r="73" spans="1:9" x14ac:dyDescent="0.25">
      <c r="A73" s="4"/>
      <c r="B73" s="6" t="s">
        <v>4</v>
      </c>
      <c r="C73" s="7"/>
      <c r="D73" s="7"/>
      <c r="E73" s="7"/>
      <c r="F73" s="7"/>
      <c r="G73" s="7"/>
      <c r="H73" s="7"/>
    </row>
    <row r="74" spans="1:9" x14ac:dyDescent="0.25">
      <c r="A74" s="4"/>
      <c r="B74" s="6"/>
      <c r="C74" s="7">
        <f>C72+C73</f>
        <v>903153.87</v>
      </c>
      <c r="D74" s="7">
        <f>D72+D73</f>
        <v>4941017.5</v>
      </c>
      <c r="E74" s="7">
        <f>E72+E73</f>
        <v>5590613.0599999996</v>
      </c>
      <c r="F74" s="7">
        <f>F72+F73</f>
        <v>5973024.6900000004</v>
      </c>
      <c r="G74" s="7">
        <f>G72+G73</f>
        <v>0</v>
      </c>
      <c r="H74" s="7">
        <f>SUM(B74:G74)</f>
        <v>17407809.120000001</v>
      </c>
    </row>
    <row r="75" spans="1:9" x14ac:dyDescent="0.25">
      <c r="A75" s="4">
        <f>A72+1</f>
        <v>43215</v>
      </c>
      <c r="B75" s="6" t="s">
        <v>3</v>
      </c>
      <c r="C75" s="7"/>
      <c r="D75" s="7"/>
      <c r="E75" s="7"/>
      <c r="F75" s="7"/>
      <c r="G75" s="7"/>
      <c r="H75" s="7"/>
    </row>
    <row r="76" spans="1:9" x14ac:dyDescent="0.25">
      <c r="A76" s="4"/>
      <c r="B76" s="6" t="s">
        <v>4</v>
      </c>
      <c r="C76" s="7"/>
      <c r="D76" s="7"/>
      <c r="E76" s="7"/>
      <c r="F76" s="7"/>
      <c r="G76" s="7"/>
      <c r="H76" s="7"/>
    </row>
    <row r="77" spans="1:9" x14ac:dyDescent="0.25">
      <c r="A77" s="4"/>
      <c r="B77" s="6"/>
      <c r="C77" s="7">
        <f>C75+C76</f>
        <v>0</v>
      </c>
      <c r="D77" s="7">
        <f>D75+D76</f>
        <v>0</v>
      </c>
      <c r="E77" s="7">
        <f>E75+E76</f>
        <v>0</v>
      </c>
      <c r="F77" s="7">
        <f>F75+F76</f>
        <v>0</v>
      </c>
      <c r="G77" s="7">
        <f>G75+G76</f>
        <v>0</v>
      </c>
      <c r="H77" s="7">
        <f>SUM(B77:G77)</f>
        <v>0</v>
      </c>
    </row>
    <row r="78" spans="1:9" x14ac:dyDescent="0.25">
      <c r="A78" s="4">
        <f>A75+1</f>
        <v>43216</v>
      </c>
      <c r="B78" s="6" t="s">
        <v>3</v>
      </c>
      <c r="C78" s="7">
        <v>3409279.73</v>
      </c>
      <c r="D78" s="7">
        <v>3516076.03</v>
      </c>
      <c r="E78" s="7">
        <v>5681881.5999999996</v>
      </c>
      <c r="F78" s="7">
        <v>2068196.25</v>
      </c>
      <c r="G78" s="7">
        <v>1019531.8</v>
      </c>
      <c r="H78" s="7"/>
    </row>
    <row r="79" spans="1:9" x14ac:dyDescent="0.25">
      <c r="A79" s="5"/>
      <c r="B79" s="6" t="s">
        <v>4</v>
      </c>
      <c r="C79" s="7"/>
      <c r="D79" s="7"/>
      <c r="E79" s="7"/>
      <c r="F79" s="7"/>
      <c r="G79" s="7"/>
      <c r="H79" s="7"/>
    </row>
    <row r="80" spans="1:9" x14ac:dyDescent="0.25">
      <c r="A80" s="5"/>
      <c r="B80" s="6"/>
      <c r="C80" s="7">
        <f>C78+C79</f>
        <v>3409279.73</v>
      </c>
      <c r="D80" s="7">
        <f>D78+D79</f>
        <v>3516076.03</v>
      </c>
      <c r="E80" s="7">
        <f>E78+E79</f>
        <v>5681881.5999999996</v>
      </c>
      <c r="F80" s="7">
        <f>F78+F79</f>
        <v>2068196.25</v>
      </c>
      <c r="G80" s="7">
        <f>G78+G79</f>
        <v>1019531.8</v>
      </c>
      <c r="H80" s="7">
        <f>SUM(B80:G80)</f>
        <v>15694965.41</v>
      </c>
    </row>
    <row r="81" spans="1:10" x14ac:dyDescent="0.25">
      <c r="A81" s="4">
        <f>A78+1</f>
        <v>43217</v>
      </c>
      <c r="B81" s="6" t="s">
        <v>3</v>
      </c>
      <c r="C81" s="7">
        <v>6739315.2300000004</v>
      </c>
      <c r="D81" s="7">
        <v>3691483.56</v>
      </c>
      <c r="E81" s="7">
        <v>3118914.07</v>
      </c>
      <c r="F81" s="7">
        <v>2617904.2799999998</v>
      </c>
      <c r="G81" s="7">
        <v>427044.58</v>
      </c>
      <c r="H81" s="7"/>
    </row>
    <row r="82" spans="1:10" x14ac:dyDescent="0.25">
      <c r="A82" s="4"/>
      <c r="B82" s="6" t="s">
        <v>4</v>
      </c>
      <c r="C82" s="7"/>
      <c r="D82" s="7"/>
      <c r="E82" s="7"/>
      <c r="F82" s="7"/>
      <c r="G82" s="7"/>
      <c r="H82" s="7"/>
    </row>
    <row r="83" spans="1:10" x14ac:dyDescent="0.25">
      <c r="A83" s="4"/>
      <c r="B83" s="6"/>
      <c r="C83" s="7">
        <f>C81+C82</f>
        <v>6739315.2300000004</v>
      </c>
      <c r="D83" s="7">
        <f>D81+D82</f>
        <v>3691483.56</v>
      </c>
      <c r="E83" s="7">
        <f>E81+E82</f>
        <v>3118914.07</v>
      </c>
      <c r="F83" s="7">
        <f>F81+F82</f>
        <v>2617904.2799999998</v>
      </c>
      <c r="G83" s="7">
        <f>G81+G82</f>
        <v>427044.58</v>
      </c>
      <c r="H83" s="7">
        <f>SUM(B83:G83)</f>
        <v>16594661.720000001</v>
      </c>
    </row>
    <row r="84" spans="1:10" x14ac:dyDescent="0.25">
      <c r="A84" s="4">
        <f>A81+1</f>
        <v>43218</v>
      </c>
      <c r="B84" s="6" t="s">
        <v>3</v>
      </c>
      <c r="C84" s="7">
        <v>3170573.86</v>
      </c>
      <c r="D84" s="7">
        <v>3104074.73</v>
      </c>
      <c r="E84" s="7">
        <v>3463032.74</v>
      </c>
      <c r="F84" s="8">
        <v>2731395.81</v>
      </c>
      <c r="G84" s="7">
        <v>1229377.99</v>
      </c>
      <c r="H84" s="7"/>
    </row>
    <row r="85" spans="1:10" x14ac:dyDescent="0.25">
      <c r="A85" s="4"/>
      <c r="B85" s="6" t="s">
        <v>4</v>
      </c>
      <c r="C85" s="7"/>
      <c r="D85" s="7"/>
      <c r="E85" s="7"/>
      <c r="F85" s="8"/>
      <c r="G85" s="7"/>
      <c r="H85" s="7"/>
    </row>
    <row r="86" spans="1:10" x14ac:dyDescent="0.25">
      <c r="A86" s="4"/>
      <c r="B86" s="6"/>
      <c r="C86" s="7">
        <f>C84+C85</f>
        <v>3170573.86</v>
      </c>
      <c r="D86" s="7">
        <f>D84+D85</f>
        <v>3104074.73</v>
      </c>
      <c r="E86" s="7">
        <f>E84+E85</f>
        <v>3463032.74</v>
      </c>
      <c r="F86" s="8">
        <f>F84+F85</f>
        <v>2731395.81</v>
      </c>
      <c r="G86" s="7">
        <f>G84+G85</f>
        <v>1229377.99</v>
      </c>
      <c r="H86" s="7">
        <f>SUM(B86:G86)</f>
        <v>13698455.130000001</v>
      </c>
      <c r="I86" s="1" t="s">
        <v>23</v>
      </c>
    </row>
    <row r="87" spans="1:10" x14ac:dyDescent="0.25">
      <c r="A87" s="4">
        <f>A84+1</f>
        <v>43219</v>
      </c>
      <c r="B87" s="6" t="s">
        <v>3</v>
      </c>
      <c r="C87" s="7">
        <v>1161061.18</v>
      </c>
      <c r="D87" s="7">
        <v>4023753.7</v>
      </c>
      <c r="E87" s="7">
        <v>695876.06</v>
      </c>
      <c r="F87" s="7">
        <v>4171026.9</v>
      </c>
      <c r="G87" s="7"/>
      <c r="H87" s="7"/>
    </row>
    <row r="88" spans="1:10" x14ac:dyDescent="0.25">
      <c r="A88" s="4"/>
      <c r="B88" s="6" t="s">
        <v>4</v>
      </c>
      <c r="C88" s="7"/>
      <c r="D88" s="7"/>
      <c r="E88" s="7"/>
      <c r="F88" s="7"/>
      <c r="G88" s="7"/>
      <c r="H88" s="7"/>
    </row>
    <row r="89" spans="1:10" x14ac:dyDescent="0.25">
      <c r="A89" s="4"/>
      <c r="B89" s="6"/>
      <c r="C89" s="7">
        <f>C87+C88</f>
        <v>1161061.18</v>
      </c>
      <c r="D89" s="7">
        <f>D87+D88</f>
        <v>4023753.7</v>
      </c>
      <c r="E89" s="7">
        <f>E87+E88</f>
        <v>695876.06</v>
      </c>
      <c r="F89" s="7">
        <f>F87+F88</f>
        <v>4171026.9</v>
      </c>
      <c r="G89" s="7">
        <f>G87+G88</f>
        <v>0</v>
      </c>
      <c r="H89" s="7">
        <f>SUM(B89:G89)</f>
        <v>10051717.84</v>
      </c>
    </row>
    <row r="90" spans="1:10" x14ac:dyDescent="0.25">
      <c r="A90" s="4">
        <f>A87+1</f>
        <v>43220</v>
      </c>
      <c r="B90" s="6" t="s">
        <v>3</v>
      </c>
      <c r="C90" s="7">
        <v>3280735.14</v>
      </c>
      <c r="D90" s="7">
        <v>4165351.79</v>
      </c>
      <c r="E90" s="7">
        <v>3809612.37</v>
      </c>
      <c r="F90" s="7">
        <v>735233.41</v>
      </c>
      <c r="G90" s="7">
        <v>232999.58</v>
      </c>
      <c r="H90" s="7"/>
    </row>
    <row r="91" spans="1:10" x14ac:dyDescent="0.25">
      <c r="A91" s="4"/>
      <c r="B91" s="6" t="s">
        <v>4</v>
      </c>
      <c r="C91" s="7"/>
      <c r="D91" s="7">
        <v>0</v>
      </c>
      <c r="E91" s="7"/>
      <c r="F91" s="7"/>
      <c r="G91" s="7"/>
      <c r="H91" s="7"/>
    </row>
    <row r="92" spans="1:10" x14ac:dyDescent="0.25">
      <c r="A92" s="4"/>
      <c r="B92" s="6"/>
      <c r="C92" s="9">
        <f>C90+C91</f>
        <v>3280735.14</v>
      </c>
      <c r="D92" s="9">
        <f>D90+D91</f>
        <v>4165351.79</v>
      </c>
      <c r="E92" s="9">
        <f>E90+E91</f>
        <v>3809612.37</v>
      </c>
      <c r="F92" s="9">
        <f>F90+F91</f>
        <v>735233.41</v>
      </c>
      <c r="G92" s="9">
        <f>G90+G91</f>
        <v>232999.58</v>
      </c>
      <c r="H92" s="9">
        <f>SUM(B92:G92)</f>
        <v>12223932.290000001</v>
      </c>
      <c r="I92" s="10" t="s">
        <v>24</v>
      </c>
      <c r="J92" s="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76" workbookViewId="0">
      <selection activeCell="F90" sqref="F90"/>
    </sheetView>
  </sheetViews>
  <sheetFormatPr baseColWidth="10" defaultRowHeight="15" x14ac:dyDescent="0.25"/>
  <cols>
    <col min="3" max="5" width="17.140625" bestFit="1" customWidth="1"/>
    <col min="6" max="6" width="17.140625" customWidth="1"/>
    <col min="7" max="7" width="28.28515625" customWidth="1"/>
  </cols>
  <sheetData>
    <row r="1" spans="1:8" x14ac:dyDescent="0.25">
      <c r="A1" s="1" t="s">
        <v>2</v>
      </c>
      <c r="B1" s="1"/>
      <c r="C1" s="1"/>
      <c r="D1" s="1"/>
    </row>
    <row r="2" spans="1:8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 t="s">
        <v>1</v>
      </c>
    </row>
    <row r="3" spans="1:8" x14ac:dyDescent="0.25">
      <c r="A3" s="4">
        <v>43435</v>
      </c>
      <c r="B3" s="6" t="s">
        <v>3</v>
      </c>
      <c r="C3" s="7"/>
      <c r="D3" s="7"/>
      <c r="E3" s="7"/>
      <c r="F3" s="7"/>
      <c r="G3" s="7"/>
      <c r="H3" t="s">
        <v>12</v>
      </c>
    </row>
    <row r="4" spans="1:8" x14ac:dyDescent="0.25">
      <c r="A4" s="4"/>
      <c r="B4" s="6" t="s">
        <v>4</v>
      </c>
      <c r="C4" s="7"/>
      <c r="D4" s="7"/>
      <c r="E4" s="7"/>
      <c r="F4" s="7"/>
      <c r="G4" s="7"/>
    </row>
    <row r="5" spans="1:8" x14ac:dyDescent="0.25">
      <c r="A5" s="4" t="s">
        <v>1</v>
      </c>
      <c r="B5" s="6"/>
      <c r="C5" s="7">
        <f>C3+C4</f>
        <v>0</v>
      </c>
      <c r="D5" s="7">
        <f>D3+D4</f>
        <v>0</v>
      </c>
      <c r="E5" s="7">
        <f>E3+E4</f>
        <v>0</v>
      </c>
      <c r="F5" s="7">
        <f>F3+F4</f>
        <v>0</v>
      </c>
      <c r="G5" s="7">
        <f>G3+G4</f>
        <v>0</v>
      </c>
    </row>
    <row r="6" spans="1:8" x14ac:dyDescent="0.25">
      <c r="A6" s="4">
        <v>43436</v>
      </c>
      <c r="B6" s="6" t="s">
        <v>3</v>
      </c>
      <c r="C6" s="7">
        <v>525734.06999999995</v>
      </c>
      <c r="D6" s="7">
        <v>404821.78</v>
      </c>
      <c r="E6" s="7">
        <v>453205.39</v>
      </c>
      <c r="F6" s="7">
        <v>86934.44</v>
      </c>
      <c r="G6" s="7"/>
    </row>
    <row r="7" spans="1:8" x14ac:dyDescent="0.25">
      <c r="A7" s="4"/>
      <c r="B7" s="6" t="s">
        <v>4</v>
      </c>
      <c r="C7" s="7"/>
      <c r="D7" s="7"/>
      <c r="E7" s="7"/>
      <c r="F7" s="7"/>
      <c r="G7" s="7"/>
    </row>
    <row r="8" spans="1:8" x14ac:dyDescent="0.25">
      <c r="A8" s="4"/>
      <c r="B8" s="6"/>
      <c r="C8" s="7">
        <f>C6+C7</f>
        <v>525734.06999999995</v>
      </c>
      <c r="D8" s="7">
        <f>D6+D7</f>
        <v>404821.78</v>
      </c>
      <c r="E8" s="7">
        <f>E6+E7</f>
        <v>453205.39</v>
      </c>
      <c r="F8" s="7">
        <f>F6+F7</f>
        <v>86934.44</v>
      </c>
      <c r="G8" s="7">
        <f>B8+C8+D8+E8+F8</f>
        <v>1470695.68</v>
      </c>
    </row>
    <row r="9" spans="1:8" x14ac:dyDescent="0.25">
      <c r="A9" s="4">
        <f>A6+1</f>
        <v>43437</v>
      </c>
      <c r="B9" s="6" t="s">
        <v>3</v>
      </c>
      <c r="C9" s="7">
        <v>1142556.0900000001</v>
      </c>
      <c r="D9" s="7">
        <v>41805.85</v>
      </c>
      <c r="E9" s="7">
        <v>1672984.19</v>
      </c>
      <c r="F9" s="7">
        <v>5999</v>
      </c>
      <c r="G9" s="7"/>
    </row>
    <row r="10" spans="1:8" x14ac:dyDescent="0.25">
      <c r="A10" s="4"/>
      <c r="B10" s="6" t="s">
        <v>4</v>
      </c>
      <c r="C10" s="7"/>
      <c r="D10" s="7"/>
      <c r="E10" s="7"/>
      <c r="F10" s="7"/>
      <c r="G10" s="7"/>
    </row>
    <row r="11" spans="1:8" x14ac:dyDescent="0.25">
      <c r="A11" s="4"/>
      <c r="B11" s="6"/>
      <c r="C11" s="7">
        <f>C9+C10</f>
        <v>1142556.0900000001</v>
      </c>
      <c r="D11" s="7">
        <f>D9+D10</f>
        <v>41805.85</v>
      </c>
      <c r="E11" s="7">
        <f>E9+E10</f>
        <v>1672984.19</v>
      </c>
      <c r="F11" s="7">
        <f>F9+F10</f>
        <v>5999</v>
      </c>
      <c r="G11" s="7">
        <f>B11+C11+D11+E11+F11</f>
        <v>2863345.13</v>
      </c>
    </row>
    <row r="12" spans="1:8" x14ac:dyDescent="0.25">
      <c r="A12" s="4">
        <f>A9+1</f>
        <v>43438</v>
      </c>
      <c r="B12" s="6" t="s">
        <v>3</v>
      </c>
      <c r="C12" s="7"/>
      <c r="D12" s="7"/>
      <c r="E12" s="7"/>
      <c r="F12" s="7"/>
      <c r="G12" s="7">
        <v>490495.47</v>
      </c>
      <c r="H12" t="s">
        <v>12</v>
      </c>
    </row>
    <row r="13" spans="1:8" x14ac:dyDescent="0.25">
      <c r="A13" s="4"/>
      <c r="B13" s="6" t="s">
        <v>4</v>
      </c>
      <c r="C13" s="7"/>
      <c r="D13" s="7"/>
      <c r="E13" s="7"/>
      <c r="F13" s="7"/>
      <c r="G13" s="7"/>
    </row>
    <row r="14" spans="1:8" x14ac:dyDescent="0.25">
      <c r="A14" s="4"/>
      <c r="B14" s="6"/>
      <c r="C14" s="7">
        <f>C12+C13</f>
        <v>0</v>
      </c>
      <c r="D14" s="7">
        <f>D12+D13</f>
        <v>0</v>
      </c>
      <c r="E14" s="7">
        <f>E12+E13</f>
        <v>0</v>
      </c>
      <c r="F14" s="7">
        <f>F12+F13</f>
        <v>0</v>
      </c>
      <c r="G14" s="7">
        <f>B14+C14+D14+E14+F14</f>
        <v>0</v>
      </c>
    </row>
    <row r="15" spans="1:8" x14ac:dyDescent="0.25">
      <c r="A15" s="4">
        <f>A12+1</f>
        <v>43439</v>
      </c>
      <c r="B15" s="6" t="s">
        <v>3</v>
      </c>
      <c r="C15" s="7"/>
      <c r="D15" s="7"/>
      <c r="E15" s="7"/>
      <c r="F15" s="7"/>
      <c r="G15" s="7"/>
      <c r="H15" t="s">
        <v>13</v>
      </c>
    </row>
    <row r="16" spans="1:8" x14ac:dyDescent="0.25">
      <c r="A16" s="4"/>
      <c r="B16" s="6" t="s">
        <v>4</v>
      </c>
      <c r="C16" s="7"/>
      <c r="D16" s="7"/>
      <c r="E16" s="7"/>
      <c r="F16" s="7"/>
      <c r="G16" s="7"/>
    </row>
    <row r="17" spans="1:7" x14ac:dyDescent="0.25">
      <c r="A17" s="5"/>
      <c r="B17" s="6"/>
      <c r="C17" s="7">
        <f>C15+C16</f>
        <v>0</v>
      </c>
      <c r="D17" s="7">
        <f>D15+D16</f>
        <v>0</v>
      </c>
      <c r="E17" s="7">
        <f>E15+E16</f>
        <v>0</v>
      </c>
      <c r="F17" s="7">
        <f>F15+F16</f>
        <v>0</v>
      </c>
      <c r="G17" s="7">
        <f>G15+G16</f>
        <v>0</v>
      </c>
    </row>
    <row r="18" spans="1:7" x14ac:dyDescent="0.25">
      <c r="A18" s="4">
        <f>A15+1</f>
        <v>43440</v>
      </c>
      <c r="B18" s="6" t="s">
        <v>3</v>
      </c>
      <c r="C18" s="7">
        <v>1602331.71</v>
      </c>
      <c r="D18" s="7">
        <v>1431088.82</v>
      </c>
      <c r="E18" s="7">
        <v>1446958.59</v>
      </c>
      <c r="F18" s="7">
        <v>115120.26</v>
      </c>
      <c r="G18" s="7"/>
    </row>
    <row r="19" spans="1:7" x14ac:dyDescent="0.25">
      <c r="A19" s="4"/>
      <c r="B19" s="6" t="s">
        <v>4</v>
      </c>
      <c r="C19" s="7"/>
      <c r="D19" s="7"/>
      <c r="E19" s="7"/>
      <c r="F19" s="7"/>
      <c r="G19" s="7"/>
    </row>
    <row r="20" spans="1:7" x14ac:dyDescent="0.25">
      <c r="A20" s="4"/>
      <c r="B20" s="6"/>
      <c r="C20" s="7">
        <f>C18+C19</f>
        <v>1602331.71</v>
      </c>
      <c r="D20" s="7">
        <f>D18+D19</f>
        <v>1431088.82</v>
      </c>
      <c r="E20" s="7">
        <f>E18+E19</f>
        <v>1446958.59</v>
      </c>
      <c r="F20" s="7">
        <f>F18+F19</f>
        <v>115120.26</v>
      </c>
      <c r="G20" s="7">
        <f>C20+D20+E20+F20</f>
        <v>4595499.38</v>
      </c>
    </row>
    <row r="21" spans="1:7" x14ac:dyDescent="0.25">
      <c r="A21" s="4">
        <f>A18+1</f>
        <v>43441</v>
      </c>
      <c r="B21" s="6" t="s">
        <v>3</v>
      </c>
      <c r="C21" s="7">
        <v>1953220.7</v>
      </c>
      <c r="D21" s="7">
        <v>1393826.98</v>
      </c>
      <c r="E21" s="7">
        <v>1743784.9</v>
      </c>
      <c r="F21" s="7">
        <v>178177.74</v>
      </c>
      <c r="G21" s="7"/>
    </row>
    <row r="22" spans="1:7" x14ac:dyDescent="0.25">
      <c r="A22" s="4"/>
      <c r="B22" s="6" t="s">
        <v>4</v>
      </c>
      <c r="C22" s="7"/>
      <c r="D22" s="7"/>
      <c r="E22" s="7"/>
      <c r="F22" s="7"/>
      <c r="G22" s="7"/>
    </row>
    <row r="23" spans="1:7" x14ac:dyDescent="0.25">
      <c r="A23" s="4"/>
      <c r="B23" s="6"/>
      <c r="C23" s="7">
        <f>C21+C22</f>
        <v>1953220.7</v>
      </c>
      <c r="D23" s="7">
        <f>D21+D22</f>
        <v>1393826.98</v>
      </c>
      <c r="E23" s="7">
        <f>E21+E22</f>
        <v>1743784.9</v>
      </c>
      <c r="F23" s="7">
        <f>F21+F22</f>
        <v>178177.74</v>
      </c>
      <c r="G23" s="7">
        <f>C23+D23+E23+F23</f>
        <v>5269010.32</v>
      </c>
    </row>
    <row r="24" spans="1:7" x14ac:dyDescent="0.25">
      <c r="A24" s="4">
        <f>A21+1</f>
        <v>43442</v>
      </c>
      <c r="B24" s="6" t="s">
        <v>3</v>
      </c>
      <c r="C24" s="7">
        <v>1414767.63</v>
      </c>
      <c r="D24" s="7">
        <v>1107243.8500000001</v>
      </c>
      <c r="E24" s="7">
        <v>2604341.89</v>
      </c>
      <c r="F24" s="7">
        <v>131096.53</v>
      </c>
      <c r="G24" s="7"/>
    </row>
    <row r="25" spans="1:7" x14ac:dyDescent="0.25">
      <c r="A25" s="4"/>
      <c r="B25" s="6" t="s">
        <v>4</v>
      </c>
      <c r="C25" s="7"/>
      <c r="D25" s="7"/>
      <c r="E25" s="7"/>
      <c r="F25" s="7"/>
      <c r="G25" s="7"/>
    </row>
    <row r="26" spans="1:7" x14ac:dyDescent="0.25">
      <c r="A26" s="4"/>
      <c r="B26" s="6"/>
      <c r="C26" s="7">
        <f>C24+C25</f>
        <v>1414767.63</v>
      </c>
      <c r="D26" s="7">
        <f>D24+D25</f>
        <v>1107243.8500000001</v>
      </c>
      <c r="E26" s="7">
        <f>E24+E25</f>
        <v>2604341.89</v>
      </c>
      <c r="F26" s="7">
        <f>F24+F25</f>
        <v>131096.53</v>
      </c>
      <c r="G26" s="7">
        <f>C26+D26+E26+F26</f>
        <v>5257449.9000000004</v>
      </c>
    </row>
    <row r="27" spans="1:7" x14ac:dyDescent="0.25">
      <c r="A27" s="4">
        <f>A24+1</f>
        <v>43443</v>
      </c>
      <c r="B27" s="6" t="s">
        <v>3</v>
      </c>
      <c r="C27" s="7">
        <v>1964706.21</v>
      </c>
      <c r="D27" s="7">
        <v>1050196.1200000001</v>
      </c>
      <c r="E27" s="7">
        <v>1566461.76</v>
      </c>
      <c r="F27" s="7">
        <v>6999</v>
      </c>
      <c r="G27" s="7"/>
    </row>
    <row r="28" spans="1:7" x14ac:dyDescent="0.25">
      <c r="A28" s="4"/>
      <c r="B28" s="6" t="s">
        <v>4</v>
      </c>
      <c r="C28" s="7"/>
      <c r="D28" s="7"/>
      <c r="E28" s="7"/>
      <c r="F28" s="7"/>
      <c r="G28" s="7"/>
    </row>
    <row r="29" spans="1:7" x14ac:dyDescent="0.25">
      <c r="A29" s="4"/>
      <c r="B29" s="6"/>
      <c r="C29" s="7">
        <f>C27+I3028</f>
        <v>1964706.21</v>
      </c>
      <c r="D29" s="7">
        <f>D27+D28</f>
        <v>1050196.1200000001</v>
      </c>
      <c r="E29" s="7">
        <f>E27+E28</f>
        <v>1566461.76</v>
      </c>
      <c r="F29" s="7">
        <f>F27+F28</f>
        <v>6999</v>
      </c>
      <c r="G29" s="7">
        <f>C29+D29+E29+F29</f>
        <v>4588363.09</v>
      </c>
    </row>
    <row r="30" spans="1:7" x14ac:dyDescent="0.25">
      <c r="A30" s="4">
        <f>A27+1</f>
        <v>43444</v>
      </c>
      <c r="B30" s="6" t="s">
        <v>3</v>
      </c>
      <c r="C30" s="7">
        <v>1362731.12</v>
      </c>
      <c r="D30" s="7">
        <v>1040764.51</v>
      </c>
      <c r="E30" s="7">
        <v>1417687.24</v>
      </c>
      <c r="F30" s="7">
        <v>7540</v>
      </c>
      <c r="G30" s="7"/>
    </row>
    <row r="31" spans="1:7" x14ac:dyDescent="0.25">
      <c r="A31" s="4"/>
      <c r="B31" s="6" t="s">
        <v>4</v>
      </c>
      <c r="C31" s="7"/>
      <c r="D31" s="7"/>
      <c r="E31" s="7"/>
      <c r="F31" s="7"/>
      <c r="G31" s="7"/>
    </row>
    <row r="32" spans="1:7" x14ac:dyDescent="0.25">
      <c r="A32" s="4"/>
      <c r="B32" s="6"/>
      <c r="C32" s="7">
        <f>C30+C31</f>
        <v>1362731.12</v>
      </c>
      <c r="D32" s="7">
        <f>D30+D31</f>
        <v>1040764.51</v>
      </c>
      <c r="E32" s="7">
        <f>E30+E31</f>
        <v>1417687.24</v>
      </c>
      <c r="F32" s="7">
        <f>F30+F31</f>
        <v>7540</v>
      </c>
      <c r="G32" s="7">
        <v>3828722.87</v>
      </c>
    </row>
    <row r="33" spans="1:8" x14ac:dyDescent="0.25">
      <c r="A33" s="4">
        <f>A30+1</f>
        <v>43445</v>
      </c>
      <c r="B33" s="6" t="s">
        <v>3</v>
      </c>
      <c r="C33" s="7">
        <v>757822.04</v>
      </c>
      <c r="D33" s="7">
        <v>397347.73</v>
      </c>
      <c r="E33" s="7">
        <v>972829.53</v>
      </c>
      <c r="F33" s="7">
        <v>3144.56</v>
      </c>
      <c r="G33" s="7"/>
    </row>
    <row r="34" spans="1:8" x14ac:dyDescent="0.25">
      <c r="A34" s="4"/>
      <c r="B34" s="6" t="s">
        <v>4</v>
      </c>
      <c r="C34" s="7"/>
      <c r="D34" s="7"/>
      <c r="E34" s="7"/>
      <c r="F34" s="7"/>
      <c r="G34" s="7"/>
    </row>
    <row r="35" spans="1:8" x14ac:dyDescent="0.25">
      <c r="A35" s="4"/>
      <c r="B35" s="6"/>
      <c r="C35" s="7">
        <f>C33+C34</f>
        <v>757822.04</v>
      </c>
      <c r="D35" s="7">
        <f>D33+D34</f>
        <v>397347.73</v>
      </c>
      <c r="E35" s="7">
        <f>E33+E34</f>
        <v>972829.53</v>
      </c>
      <c r="F35" s="7">
        <f>F33+F34</f>
        <v>3144.56</v>
      </c>
      <c r="G35" s="7">
        <f>C35+D35+E35+F35</f>
        <v>2131143.86</v>
      </c>
      <c r="H35" t="s">
        <v>7</v>
      </c>
    </row>
    <row r="36" spans="1:8" x14ac:dyDescent="0.25">
      <c r="A36" s="4">
        <f>A33+1</f>
        <v>43446</v>
      </c>
      <c r="B36" s="6" t="s">
        <v>3</v>
      </c>
      <c r="C36" s="7">
        <v>1128387.8600000001</v>
      </c>
      <c r="D36" s="7">
        <v>868909.77</v>
      </c>
      <c r="E36" s="7">
        <v>1425184.75</v>
      </c>
      <c r="F36" s="7">
        <v>9426</v>
      </c>
      <c r="G36" s="7"/>
    </row>
    <row r="37" spans="1:8" x14ac:dyDescent="0.25">
      <c r="A37" s="4"/>
      <c r="B37" s="6" t="s">
        <v>4</v>
      </c>
      <c r="C37" s="7"/>
      <c r="D37" s="7"/>
      <c r="E37" s="7"/>
      <c r="F37" s="7"/>
      <c r="G37" s="7"/>
    </row>
    <row r="38" spans="1:8" x14ac:dyDescent="0.25">
      <c r="A38" s="4"/>
      <c r="B38" s="6"/>
      <c r="C38" s="7">
        <f>C36+C37</f>
        <v>1128387.8600000001</v>
      </c>
      <c r="D38" s="7">
        <f>D36+D37</f>
        <v>868909.77</v>
      </c>
      <c r="E38" s="7">
        <f>E36+E37</f>
        <v>1425184.75</v>
      </c>
      <c r="F38" s="7">
        <f>F36+F37</f>
        <v>9426</v>
      </c>
      <c r="G38" s="7">
        <f>C38+D38+E38+F38</f>
        <v>3431908.38</v>
      </c>
    </row>
    <row r="39" spans="1:8" x14ac:dyDescent="0.25">
      <c r="A39" s="4">
        <f>A36+1</f>
        <v>43447</v>
      </c>
      <c r="B39" s="6" t="s">
        <v>3</v>
      </c>
      <c r="C39" s="7">
        <v>2932615.87</v>
      </c>
      <c r="D39" s="7">
        <v>1692364.58</v>
      </c>
      <c r="E39" s="7">
        <v>2946295.77</v>
      </c>
      <c r="F39" s="7">
        <v>27364.78</v>
      </c>
      <c r="G39" s="7"/>
    </row>
    <row r="40" spans="1:8" x14ac:dyDescent="0.25">
      <c r="A40" s="5"/>
      <c r="B40" s="6" t="s">
        <v>4</v>
      </c>
      <c r="C40" s="7"/>
      <c r="D40" s="7"/>
      <c r="E40" s="7"/>
      <c r="F40" s="7"/>
      <c r="G40" s="7"/>
    </row>
    <row r="41" spans="1:8" x14ac:dyDescent="0.25">
      <c r="A41" s="5"/>
      <c r="B41" s="6"/>
      <c r="C41" s="7">
        <f>C39+C40</f>
        <v>2932615.87</v>
      </c>
      <c r="D41" s="7">
        <f>D39+D40</f>
        <v>1692364.58</v>
      </c>
      <c r="E41" s="7">
        <f>E39+E40</f>
        <v>2946295.77</v>
      </c>
      <c r="F41" s="7">
        <f>F39+F40</f>
        <v>27364.78</v>
      </c>
      <c r="G41" s="7">
        <f>C41+D41+E41+F41</f>
        <v>7598641.0000000009</v>
      </c>
    </row>
    <row r="42" spans="1:8" x14ac:dyDescent="0.25">
      <c r="A42" s="4">
        <f>A39+1</f>
        <v>43448</v>
      </c>
      <c r="B42" s="6" t="s">
        <v>3</v>
      </c>
      <c r="C42" s="7">
        <v>2105002.65</v>
      </c>
      <c r="D42" s="7">
        <v>143999.19</v>
      </c>
      <c r="E42" s="7">
        <v>2116227.5</v>
      </c>
      <c r="F42" s="7">
        <v>9999</v>
      </c>
      <c r="G42" s="7"/>
      <c r="H42" s="7"/>
    </row>
    <row r="43" spans="1:8" x14ac:dyDescent="0.25">
      <c r="A43" s="4"/>
      <c r="B43" s="6" t="s">
        <v>4</v>
      </c>
      <c r="C43" s="7"/>
      <c r="D43" s="7"/>
      <c r="E43" s="7"/>
      <c r="F43" s="7"/>
      <c r="G43" s="7"/>
    </row>
    <row r="44" spans="1:8" x14ac:dyDescent="0.25">
      <c r="A44" s="4" t="s">
        <v>1</v>
      </c>
      <c r="B44" s="6"/>
      <c r="C44" s="7">
        <f>C42+C43</f>
        <v>2105002.65</v>
      </c>
      <c r="D44" s="7">
        <f>D42+D43</f>
        <v>143999.19</v>
      </c>
      <c r="E44" s="7">
        <f>E42+E43</f>
        <v>2116227.5</v>
      </c>
      <c r="F44" s="7">
        <f>F42+F43</f>
        <v>9999</v>
      </c>
      <c r="G44" s="7">
        <f>C44+D44+E44+F44</f>
        <v>4375228.34</v>
      </c>
    </row>
    <row r="45" spans="1:8" x14ac:dyDescent="0.25">
      <c r="A45" s="4">
        <f>A42+1</f>
        <v>43449</v>
      </c>
      <c r="B45" s="6" t="s">
        <v>3</v>
      </c>
      <c r="C45" s="7">
        <v>855802.18</v>
      </c>
      <c r="D45" s="7">
        <v>12220.82</v>
      </c>
      <c r="E45" s="7">
        <v>868285.4</v>
      </c>
      <c r="F45" s="7"/>
      <c r="G45" s="7"/>
    </row>
    <row r="46" spans="1:8" x14ac:dyDescent="0.25">
      <c r="A46" s="4"/>
      <c r="B46" s="6" t="s">
        <v>4</v>
      </c>
      <c r="C46" s="7"/>
      <c r="D46" s="7"/>
      <c r="E46" s="7"/>
      <c r="F46" s="7"/>
      <c r="G46" s="7"/>
    </row>
    <row r="47" spans="1:8" x14ac:dyDescent="0.25">
      <c r="A47" s="4"/>
      <c r="B47" s="6"/>
      <c r="C47" s="7">
        <f>C45+C46</f>
        <v>855802.18</v>
      </c>
      <c r="D47" s="7">
        <f>D45+D46</f>
        <v>12220.82</v>
      </c>
      <c r="E47" s="7">
        <f>E45+E46</f>
        <v>868285.4</v>
      </c>
      <c r="F47" s="7">
        <f>F45+F46</f>
        <v>0</v>
      </c>
      <c r="G47" s="7">
        <f>C47+D47+E47+F47</f>
        <v>1736308.4</v>
      </c>
    </row>
    <row r="48" spans="1:8" x14ac:dyDescent="0.25">
      <c r="A48" s="4">
        <f>A45+1</f>
        <v>43450</v>
      </c>
      <c r="B48" s="6" t="s">
        <v>3</v>
      </c>
      <c r="C48" s="7">
        <v>2202494.64</v>
      </c>
      <c r="D48" s="7">
        <v>733948.02</v>
      </c>
      <c r="E48" s="7">
        <v>2307717.25</v>
      </c>
      <c r="F48" s="7">
        <v>41776.28</v>
      </c>
      <c r="G48" s="7"/>
    </row>
    <row r="49" spans="1:7" x14ac:dyDescent="0.25">
      <c r="A49" s="4"/>
      <c r="B49" s="6" t="s">
        <v>4</v>
      </c>
      <c r="C49" s="7"/>
      <c r="D49" s="7"/>
      <c r="E49" s="7"/>
      <c r="F49" s="7"/>
      <c r="G49" s="7"/>
    </row>
    <row r="50" spans="1:7" x14ac:dyDescent="0.25">
      <c r="A50" s="4"/>
      <c r="B50" s="6"/>
      <c r="C50" s="7">
        <f>C48+C49</f>
        <v>2202494.64</v>
      </c>
      <c r="D50" s="7">
        <f>D48+D49</f>
        <v>733948.02</v>
      </c>
      <c r="E50" s="7">
        <f>E48+E49</f>
        <v>2307717.25</v>
      </c>
      <c r="F50" s="7">
        <f>F48+F49</f>
        <v>41776.28</v>
      </c>
      <c r="G50" s="7">
        <f>C50+D50+E50+F50</f>
        <v>5285936.1900000004</v>
      </c>
    </row>
    <row r="51" spans="1:7" x14ac:dyDescent="0.25">
      <c r="A51" s="4">
        <f>A48+1</f>
        <v>43451</v>
      </c>
      <c r="B51" s="6" t="s">
        <v>3</v>
      </c>
      <c r="C51" s="7">
        <v>1830359.71</v>
      </c>
      <c r="D51" s="7">
        <v>1180891.06</v>
      </c>
      <c r="E51" s="7">
        <v>1856327.3</v>
      </c>
      <c r="F51" s="7">
        <v>36430</v>
      </c>
      <c r="G51" s="7"/>
    </row>
    <row r="52" spans="1:7" x14ac:dyDescent="0.25">
      <c r="A52" s="4"/>
      <c r="B52" s="6" t="s">
        <v>4</v>
      </c>
      <c r="C52" s="7"/>
      <c r="D52" s="7"/>
      <c r="E52" s="7"/>
      <c r="F52" s="7"/>
      <c r="G52" s="7"/>
    </row>
    <row r="53" spans="1:7" x14ac:dyDescent="0.25">
      <c r="A53" s="4"/>
      <c r="B53" s="6"/>
      <c r="C53" s="7">
        <f>C51+C52</f>
        <v>1830359.71</v>
      </c>
      <c r="D53" s="7">
        <f>D51+D52</f>
        <v>1180891.06</v>
      </c>
      <c r="E53" s="7">
        <f>E51+E52</f>
        <v>1856327.3</v>
      </c>
      <c r="F53" s="7">
        <f>F51+F52</f>
        <v>36430</v>
      </c>
      <c r="G53" s="7">
        <f>C53+D53+E53+F53</f>
        <v>4904008.07</v>
      </c>
    </row>
    <row r="54" spans="1:7" x14ac:dyDescent="0.25">
      <c r="A54" s="4">
        <f>A51+1</f>
        <v>43452</v>
      </c>
      <c r="B54" s="6" t="s">
        <v>3</v>
      </c>
      <c r="C54" s="7">
        <v>1977844.31</v>
      </c>
      <c r="D54" s="7">
        <v>1125821.6200000001</v>
      </c>
      <c r="E54" s="7">
        <v>2433711.5</v>
      </c>
      <c r="F54" s="7">
        <v>29201.89</v>
      </c>
      <c r="G54" s="7"/>
    </row>
    <row r="55" spans="1:7" x14ac:dyDescent="0.25">
      <c r="A55" s="4"/>
      <c r="B55" s="6" t="s">
        <v>4</v>
      </c>
      <c r="C55" s="7"/>
      <c r="D55" s="7"/>
      <c r="E55" s="7"/>
      <c r="F55" s="7"/>
      <c r="G55" s="7"/>
    </row>
    <row r="56" spans="1:7" x14ac:dyDescent="0.25">
      <c r="A56" s="5"/>
      <c r="B56" s="6"/>
      <c r="C56" s="7">
        <f>C54+C55</f>
        <v>1977844.31</v>
      </c>
      <c r="D56" s="7">
        <f>D54+D55</f>
        <v>1125821.6200000001</v>
      </c>
      <c r="E56" s="7">
        <f>E54+E55</f>
        <v>2433711.5</v>
      </c>
      <c r="F56" s="7">
        <f>F54+F55</f>
        <v>29201.89</v>
      </c>
      <c r="G56" s="7">
        <f>C56+D56+E56+F56</f>
        <v>5566579.3199999994</v>
      </c>
    </row>
    <row r="57" spans="1:7" x14ac:dyDescent="0.25">
      <c r="A57" s="4">
        <f>A54+1</f>
        <v>43453</v>
      </c>
      <c r="B57" s="6" t="s">
        <v>3</v>
      </c>
      <c r="C57" s="7">
        <v>2488176.85</v>
      </c>
      <c r="D57" s="7">
        <v>2072016.79</v>
      </c>
      <c r="E57" s="7">
        <v>2269782.65</v>
      </c>
      <c r="F57" s="7">
        <v>1209402.43</v>
      </c>
      <c r="G57" s="7"/>
    </row>
    <row r="58" spans="1:7" x14ac:dyDescent="0.25">
      <c r="A58" s="4"/>
      <c r="B58" s="6" t="s">
        <v>4</v>
      </c>
      <c r="C58" s="7"/>
      <c r="D58" s="7"/>
      <c r="E58" s="7"/>
      <c r="F58" s="7"/>
      <c r="G58" s="7"/>
    </row>
    <row r="59" spans="1:7" x14ac:dyDescent="0.25">
      <c r="A59" s="4"/>
      <c r="B59" s="6"/>
      <c r="C59" s="7">
        <f>C57+C58</f>
        <v>2488176.85</v>
      </c>
      <c r="D59" s="7">
        <f>D57+D58</f>
        <v>2072016.79</v>
      </c>
      <c r="E59" s="7">
        <f>E57+E58</f>
        <v>2269782.65</v>
      </c>
      <c r="F59" s="7">
        <f>F57+F58</f>
        <v>1209402.43</v>
      </c>
      <c r="G59" s="7">
        <f>C59+D59+E59+F59</f>
        <v>8039378.7200000007</v>
      </c>
    </row>
    <row r="60" spans="1:7" x14ac:dyDescent="0.25">
      <c r="A60" s="4">
        <f>A57+1</f>
        <v>43454</v>
      </c>
      <c r="B60" s="6" t="s">
        <v>3</v>
      </c>
      <c r="C60" s="7">
        <v>2246113.5699999998</v>
      </c>
      <c r="D60" s="7">
        <v>1483244.91</v>
      </c>
      <c r="E60" s="7">
        <v>1917249.53</v>
      </c>
      <c r="F60" s="7">
        <v>612845.81000000006</v>
      </c>
      <c r="G60" s="7"/>
    </row>
    <row r="61" spans="1:7" x14ac:dyDescent="0.25">
      <c r="A61" s="4"/>
      <c r="B61" s="6" t="s">
        <v>4</v>
      </c>
      <c r="C61" s="7"/>
      <c r="D61" s="7"/>
      <c r="E61" s="7"/>
      <c r="F61" s="7"/>
      <c r="G61" s="7"/>
    </row>
    <row r="62" spans="1:7" x14ac:dyDescent="0.25">
      <c r="A62" s="4"/>
      <c r="B62" s="6"/>
      <c r="C62" s="7">
        <f>C60+C61</f>
        <v>2246113.5699999998</v>
      </c>
      <c r="D62" s="7">
        <f>D60+D61</f>
        <v>1483244.91</v>
      </c>
      <c r="E62" s="7">
        <f>E60+E61</f>
        <v>1917249.53</v>
      </c>
      <c r="F62" s="7">
        <f>F60+F61</f>
        <v>612845.81000000006</v>
      </c>
      <c r="G62" s="7">
        <f>C62+D62+E62+F62</f>
        <v>6259453.8200000003</v>
      </c>
    </row>
    <row r="63" spans="1:7" x14ac:dyDescent="0.25">
      <c r="A63" s="4">
        <f>A60+1</f>
        <v>43455</v>
      </c>
      <c r="B63" s="6" t="s">
        <v>3</v>
      </c>
      <c r="C63" s="7">
        <v>2286703.2200000002</v>
      </c>
      <c r="D63" s="7">
        <v>1357892.6</v>
      </c>
      <c r="E63" s="7">
        <v>1746698.49</v>
      </c>
      <c r="F63" s="7">
        <v>315293.51</v>
      </c>
      <c r="G63" s="7"/>
    </row>
    <row r="64" spans="1:7" x14ac:dyDescent="0.25">
      <c r="A64" s="4"/>
      <c r="B64" s="6" t="s">
        <v>4</v>
      </c>
      <c r="C64" s="7"/>
      <c r="D64" s="7"/>
      <c r="E64" s="7"/>
      <c r="F64" s="7"/>
      <c r="G64" s="7"/>
    </row>
    <row r="65" spans="1:8" x14ac:dyDescent="0.25">
      <c r="A65" s="4"/>
      <c r="B65" s="6"/>
      <c r="C65" s="7">
        <f>C63+C64</f>
        <v>2286703.2200000002</v>
      </c>
      <c r="D65" s="7">
        <f>D63+D64</f>
        <v>1357892.6</v>
      </c>
      <c r="E65" s="7">
        <f>E63+E64</f>
        <v>1746698.49</v>
      </c>
      <c r="F65" s="7">
        <f>F63+F64</f>
        <v>315293.51</v>
      </c>
      <c r="G65" s="7">
        <f>C65+D65+E65+F65</f>
        <v>5706587.8200000003</v>
      </c>
      <c r="H65" t="s">
        <v>9</v>
      </c>
    </row>
    <row r="66" spans="1:8" x14ac:dyDescent="0.25">
      <c r="A66" s="4">
        <f>A63+1</f>
        <v>43456</v>
      </c>
      <c r="B66" s="6" t="s">
        <v>3</v>
      </c>
      <c r="C66" s="7">
        <v>3036400.54</v>
      </c>
      <c r="D66" s="7">
        <v>1723913.28</v>
      </c>
      <c r="E66" s="7">
        <v>2700673.1</v>
      </c>
      <c r="F66" s="7">
        <v>9129.98</v>
      </c>
      <c r="G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</row>
    <row r="68" spans="1:8" x14ac:dyDescent="0.25">
      <c r="A68" s="4"/>
      <c r="B68" s="6"/>
      <c r="C68" s="7">
        <f>C66+C67</f>
        <v>3036400.54</v>
      </c>
      <c r="D68" s="7">
        <f>D66+D67</f>
        <v>1723913.28</v>
      </c>
      <c r="E68" s="7">
        <f>E66+E67</f>
        <v>2700673.1</v>
      </c>
      <c r="F68" s="7">
        <f>F66+F67</f>
        <v>9129.98</v>
      </c>
      <c r="G68" s="7">
        <f>C68+D68+E68+F68</f>
        <v>7470116.9000000004</v>
      </c>
      <c r="H68" t="s">
        <v>14</v>
      </c>
    </row>
    <row r="69" spans="1:8" x14ac:dyDescent="0.25">
      <c r="A69" s="4">
        <f>A66+1</f>
        <v>43457</v>
      </c>
      <c r="B69" s="6" t="s">
        <v>3</v>
      </c>
      <c r="C69" s="7">
        <v>1565180.6</v>
      </c>
      <c r="D69" s="7">
        <v>2038024.96</v>
      </c>
      <c r="E69" s="7">
        <v>1911986.02</v>
      </c>
      <c r="F69" s="7"/>
      <c r="G69" s="7"/>
    </row>
    <row r="70" spans="1:8" x14ac:dyDescent="0.25">
      <c r="A70" s="4"/>
      <c r="B70" s="6" t="s">
        <v>4</v>
      </c>
      <c r="C70" s="7"/>
      <c r="D70" s="7"/>
      <c r="E70" s="7"/>
      <c r="F70" s="7"/>
      <c r="G70" s="7"/>
    </row>
    <row r="71" spans="1:8" x14ac:dyDescent="0.25">
      <c r="A71" s="4"/>
      <c r="B71" s="6"/>
      <c r="C71" s="7">
        <f>C69+C70</f>
        <v>1565180.6</v>
      </c>
      <c r="D71" s="7">
        <f>D69+D70</f>
        <v>2038024.96</v>
      </c>
      <c r="E71" s="7">
        <f>E69+E70</f>
        <v>1911986.02</v>
      </c>
      <c r="F71" s="7">
        <f>F69+F70</f>
        <v>0</v>
      </c>
      <c r="G71" s="7">
        <f>C71+D71+E71</f>
        <v>5515191.5800000001</v>
      </c>
    </row>
    <row r="72" spans="1:8" x14ac:dyDescent="0.25">
      <c r="A72" s="4">
        <f>A69+1</f>
        <v>43458</v>
      </c>
      <c r="B72" s="6" t="s">
        <v>3</v>
      </c>
      <c r="C72" s="7">
        <v>1484022.65</v>
      </c>
      <c r="D72" s="7">
        <v>2619178.88</v>
      </c>
      <c r="E72" s="7">
        <v>2923457.15</v>
      </c>
      <c r="F72" s="7"/>
      <c r="G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</row>
    <row r="74" spans="1:8" x14ac:dyDescent="0.25">
      <c r="A74" s="4"/>
      <c r="B74" s="6"/>
      <c r="C74" s="7">
        <f>C72+C73</f>
        <v>1484022.65</v>
      </c>
      <c r="D74" s="7">
        <f>D72+D73</f>
        <v>2619178.88</v>
      </c>
      <c r="E74" s="7">
        <f>E72+E73</f>
        <v>2923457.15</v>
      </c>
      <c r="F74" s="7">
        <f>F72+F73</f>
        <v>0</v>
      </c>
      <c r="G74" s="7">
        <f>C74+D74+E74+F74</f>
        <v>7026658.6799999997</v>
      </c>
    </row>
    <row r="75" spans="1:8" x14ac:dyDescent="0.25">
      <c r="A75" s="4">
        <f>A72+1</f>
        <v>43459</v>
      </c>
      <c r="B75" s="6" t="s">
        <v>3</v>
      </c>
      <c r="C75" s="7"/>
      <c r="D75" s="7"/>
      <c r="E75" s="7"/>
      <c r="F75" s="7"/>
      <c r="G75" s="7"/>
    </row>
    <row r="76" spans="1:8" x14ac:dyDescent="0.25">
      <c r="A76" s="4"/>
      <c r="B76" s="6" t="s">
        <v>4</v>
      </c>
      <c r="C76" s="7"/>
      <c r="D76" s="7"/>
      <c r="E76" s="7"/>
      <c r="F76" s="7"/>
      <c r="G76" s="7"/>
    </row>
    <row r="77" spans="1:8" x14ac:dyDescent="0.25">
      <c r="A77" s="4"/>
      <c r="B77" s="6"/>
      <c r="C77" s="7">
        <f>C75+C76</f>
        <v>0</v>
      </c>
      <c r="D77" s="7">
        <f>D75+D76</f>
        <v>0</v>
      </c>
      <c r="E77" s="7">
        <f>E75+E76</f>
        <v>0</v>
      </c>
      <c r="F77" s="7">
        <f>F75+F76</f>
        <v>0</v>
      </c>
      <c r="G77" s="7">
        <f>C77+D77+E77+F77</f>
        <v>0</v>
      </c>
    </row>
    <row r="78" spans="1:8" x14ac:dyDescent="0.25">
      <c r="A78" s="4">
        <f>A75+1</f>
        <v>43460</v>
      </c>
      <c r="B78" s="6" t="s">
        <v>3</v>
      </c>
      <c r="C78" s="7">
        <v>3115356.39</v>
      </c>
      <c r="D78" s="7">
        <v>1902719.63</v>
      </c>
      <c r="E78" s="7">
        <v>2043893.78</v>
      </c>
      <c r="F78" s="7">
        <v>586506.51</v>
      </c>
      <c r="G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</row>
    <row r="80" spans="1:8" x14ac:dyDescent="0.25">
      <c r="A80" s="5"/>
      <c r="B80" s="6"/>
      <c r="C80" s="7">
        <f>C78+C79</f>
        <v>3115356.39</v>
      </c>
      <c r="D80" s="7">
        <f>D78+D79</f>
        <v>1902719.63</v>
      </c>
      <c r="E80" s="7">
        <f>E78+E79</f>
        <v>2043893.78</v>
      </c>
      <c r="F80" s="7">
        <f>F78+F79</f>
        <v>586506.51</v>
      </c>
      <c r="G80" s="7">
        <f>C80+D80+E80+F80</f>
        <v>7648476.3099999996</v>
      </c>
    </row>
    <row r="81" spans="1:8" x14ac:dyDescent="0.25">
      <c r="A81" s="4">
        <f>A78+1</f>
        <v>43461</v>
      </c>
      <c r="B81" s="6" t="s">
        <v>3</v>
      </c>
      <c r="C81" s="7">
        <v>3391502.52</v>
      </c>
      <c r="D81" s="7">
        <v>3018405.43</v>
      </c>
      <c r="E81" s="7">
        <v>2691434.35</v>
      </c>
      <c r="F81" s="7">
        <v>980762.7</v>
      </c>
      <c r="G81" s="7"/>
    </row>
    <row r="82" spans="1:8" x14ac:dyDescent="0.25">
      <c r="A82" s="4"/>
      <c r="B82" s="6" t="s">
        <v>4</v>
      </c>
      <c r="C82" s="7"/>
      <c r="D82" s="7"/>
      <c r="E82" s="7"/>
      <c r="F82" s="7"/>
      <c r="G82" s="7"/>
    </row>
    <row r="83" spans="1:8" x14ac:dyDescent="0.25">
      <c r="A83" s="4"/>
      <c r="B83" s="6"/>
      <c r="C83" s="7">
        <f>C81+C82</f>
        <v>3391502.52</v>
      </c>
      <c r="D83" s="7">
        <f>D81+D82</f>
        <v>3018405.43</v>
      </c>
      <c r="E83" s="7">
        <f>E81+E82</f>
        <v>2691434.35</v>
      </c>
      <c r="F83" s="7">
        <f>F81+F82</f>
        <v>980762.7</v>
      </c>
      <c r="G83" s="7">
        <f>C83+D83+E83+F83</f>
        <v>10082105</v>
      </c>
    </row>
    <row r="84" spans="1:8" x14ac:dyDescent="0.25">
      <c r="A84" s="4">
        <f>A81+1</f>
        <v>43462</v>
      </c>
      <c r="B84" s="6" t="s">
        <v>3</v>
      </c>
      <c r="C84" s="7">
        <v>1561761.74</v>
      </c>
      <c r="D84" s="7">
        <v>1477213.91</v>
      </c>
      <c r="E84" s="7">
        <v>1092515.6299999999</v>
      </c>
      <c r="F84" s="7">
        <v>346593.31</v>
      </c>
      <c r="G84" s="7"/>
    </row>
    <row r="85" spans="1:8" x14ac:dyDescent="0.25">
      <c r="A85" s="4"/>
      <c r="B85" s="6" t="s">
        <v>4</v>
      </c>
      <c r="C85" s="7"/>
      <c r="D85" s="7"/>
      <c r="E85" s="7"/>
      <c r="F85" s="7"/>
      <c r="G85" s="7"/>
    </row>
    <row r="86" spans="1:8" x14ac:dyDescent="0.25">
      <c r="A86" s="4"/>
      <c r="B86" s="6"/>
      <c r="C86" s="7">
        <f>C84+C85</f>
        <v>1561761.74</v>
      </c>
      <c r="D86" s="7">
        <f>D84+D85</f>
        <v>1477213.91</v>
      </c>
      <c r="E86" s="7">
        <f>E84+E85</f>
        <v>1092515.6299999999</v>
      </c>
      <c r="F86" s="7">
        <f>F84+F85</f>
        <v>346593.31</v>
      </c>
      <c r="G86" s="7">
        <f>C86+D86+E86+F86</f>
        <v>4478084.59</v>
      </c>
    </row>
    <row r="87" spans="1:8" x14ac:dyDescent="0.25">
      <c r="A87" s="4">
        <f>A84+1</f>
        <v>43463</v>
      </c>
      <c r="B87" s="6" t="s">
        <v>3</v>
      </c>
      <c r="C87" s="7">
        <v>2521998.6800000002</v>
      </c>
      <c r="D87" s="8">
        <v>2352126.1</v>
      </c>
      <c r="E87" s="7">
        <v>1547265.93</v>
      </c>
      <c r="F87" s="7"/>
      <c r="G87" s="7"/>
    </row>
    <row r="88" spans="1:8" x14ac:dyDescent="0.25">
      <c r="A88" s="4"/>
      <c r="B88" s="6" t="s">
        <v>4</v>
      </c>
      <c r="C88" s="7"/>
      <c r="D88" s="8"/>
      <c r="E88" s="7"/>
      <c r="F88" s="7"/>
      <c r="G88" s="7"/>
    </row>
    <row r="89" spans="1:8" x14ac:dyDescent="0.25">
      <c r="A89" s="4"/>
      <c r="B89" s="6"/>
      <c r="C89" s="7">
        <f>C87+C88</f>
        <v>2521998.6800000002</v>
      </c>
      <c r="D89" s="8">
        <f>D87+D88</f>
        <v>2352126.1</v>
      </c>
      <c r="E89" s="7">
        <f>E87+E88</f>
        <v>1547265.93</v>
      </c>
      <c r="F89" s="7">
        <f>F87+F88</f>
        <v>0</v>
      </c>
      <c r="G89" s="7">
        <f>C89+D89+E89+F89</f>
        <v>6421390.71</v>
      </c>
      <c r="H89" s="1" t="s">
        <v>22</v>
      </c>
    </row>
    <row r="90" spans="1:8" x14ac:dyDescent="0.25">
      <c r="A90" s="4">
        <f>A87+1</f>
        <v>43464</v>
      </c>
      <c r="B90" s="6" t="s">
        <v>3</v>
      </c>
      <c r="C90" s="7">
        <v>1587854.51</v>
      </c>
      <c r="D90" s="7">
        <v>915872.65</v>
      </c>
      <c r="E90" s="7">
        <v>2000963.19</v>
      </c>
      <c r="F90" s="7"/>
      <c r="G90" s="7"/>
    </row>
    <row r="91" spans="1:8" x14ac:dyDescent="0.25">
      <c r="A91" s="4"/>
      <c r="B91" s="6" t="s">
        <v>4</v>
      </c>
      <c r="C91" s="7"/>
      <c r="D91" s="7"/>
      <c r="E91" s="7"/>
      <c r="F91" s="7"/>
      <c r="G91" s="7"/>
    </row>
    <row r="92" spans="1:8" x14ac:dyDescent="0.25">
      <c r="A92" s="4"/>
      <c r="B92" s="6"/>
      <c r="C92" s="7">
        <f>C90+C91</f>
        <v>1587854.51</v>
      </c>
      <c r="D92" s="7">
        <f>D90+D91</f>
        <v>915872.65</v>
      </c>
      <c r="E92" s="7">
        <f>E90+E91</f>
        <v>2000963.19</v>
      </c>
      <c r="F92" s="7">
        <f>F90+F91</f>
        <v>0</v>
      </c>
      <c r="G92" s="7">
        <f>C92+D92+E92+F92</f>
        <v>4504690.3499999996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HIPER MODELO, C.A</vt:lpstr>
      <vt:lpstr>AUTOMERCADO </vt:lpstr>
      <vt:lpstr>BOCA</vt:lpstr>
      <vt:lpstr>FARMACIA</vt:lpstr>
      <vt:lpstr>EXQUISITECES</vt:lpstr>
      <vt:lpstr>SUCURSAL LA HOYADA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user</cp:lastModifiedBy>
  <dcterms:created xsi:type="dcterms:W3CDTF">2018-02-16T19:03:38Z</dcterms:created>
  <dcterms:modified xsi:type="dcterms:W3CDTF">2019-05-01T18:18:15Z</dcterms:modified>
</cp:coreProperties>
</file>