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VEDA-P\Desktop\"/>
    </mc:Choice>
  </mc:AlternateContent>
  <xr:revisionPtr revIDLastSave="0" documentId="13_ncr:1_{45834E1C-860C-4013-A804-B3EE387C0487}" xr6:coauthVersionLast="45" xr6:coauthVersionMax="45" xr10:uidLastSave="{00000000-0000-0000-0000-000000000000}"/>
  <bookViews>
    <workbookView xWindow="-120" yWindow="-120" windowWidth="20730" windowHeight="11160" tabRatio="646" activeTab="4" xr2:uid="{00000000-000D-0000-FFFF-FFFF00000000}"/>
  </bookViews>
  <sheets>
    <sheet name="HIPER MODELO, C.A" sheetId="4" r:id="rId1"/>
    <sheet name="AUTOMERCADO " sheetId="7" r:id="rId2"/>
    <sheet name="BOCA" sheetId="9" r:id="rId3"/>
    <sheet name="FARMACIA" sheetId="10" r:id="rId4"/>
    <sheet name="EXQUISITECES" sheetId="8" r:id="rId5"/>
    <sheet name="SUCURSAL LA HOYADA" sheetId="11" r:id="rId6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5" i="8" l="1"/>
  <c r="D96" i="9"/>
  <c r="C96" i="9"/>
  <c r="A94" i="9"/>
  <c r="D96" i="10"/>
  <c r="C96" i="10"/>
  <c r="A94" i="10"/>
  <c r="R96" i="7"/>
  <c r="P96" i="7"/>
  <c r="I96" i="7"/>
  <c r="H96" i="7"/>
  <c r="L96" i="4"/>
  <c r="E96" i="9" l="1"/>
  <c r="E96" i="10"/>
  <c r="C95" i="8"/>
  <c r="H96" i="4"/>
  <c r="I96" i="4"/>
  <c r="J96" i="4"/>
  <c r="K96" i="4"/>
  <c r="F96" i="4"/>
  <c r="E96" i="4"/>
  <c r="D96" i="4"/>
  <c r="C96" i="4"/>
  <c r="A94" i="4"/>
  <c r="J96" i="7"/>
  <c r="K96" i="7"/>
  <c r="L96" i="7"/>
  <c r="M96" i="7"/>
  <c r="Q96" i="7"/>
  <c r="F96" i="7"/>
  <c r="E96" i="7"/>
  <c r="D96" i="7"/>
  <c r="C96" i="7"/>
  <c r="F95" i="8"/>
  <c r="E95" i="8"/>
  <c r="D95" i="8"/>
  <c r="A93" i="8"/>
  <c r="C6" i="4" l="1"/>
  <c r="D6" i="4"/>
  <c r="E6" i="4"/>
  <c r="F6" i="4"/>
  <c r="G6" i="4"/>
  <c r="H6" i="4"/>
  <c r="I6" i="4"/>
  <c r="J6" i="4"/>
  <c r="K6" i="4"/>
  <c r="C9" i="4"/>
  <c r="D9" i="4"/>
  <c r="E9" i="4"/>
  <c r="F9" i="4"/>
  <c r="G9" i="4"/>
  <c r="H9" i="4"/>
  <c r="I9" i="4"/>
  <c r="J9" i="4"/>
  <c r="K9" i="4"/>
  <c r="C12" i="4"/>
  <c r="D12" i="4"/>
  <c r="E12" i="4"/>
  <c r="F12" i="4"/>
  <c r="G12" i="4"/>
  <c r="H12" i="4"/>
  <c r="I12" i="4"/>
  <c r="J12" i="4"/>
  <c r="K12" i="4"/>
  <c r="C15" i="4"/>
  <c r="D15" i="4"/>
  <c r="E15" i="4"/>
  <c r="F15" i="4"/>
  <c r="G15" i="4"/>
  <c r="H15" i="4"/>
  <c r="I15" i="4"/>
  <c r="J15" i="4"/>
  <c r="K15" i="4"/>
  <c r="C18" i="4"/>
  <c r="D18" i="4"/>
  <c r="E18" i="4"/>
  <c r="F18" i="4"/>
  <c r="G18" i="4"/>
  <c r="H18" i="4"/>
  <c r="I18" i="4"/>
  <c r="J18" i="4"/>
  <c r="K18" i="4"/>
  <c r="C21" i="4"/>
  <c r="D21" i="4"/>
  <c r="E21" i="4"/>
  <c r="F21" i="4"/>
  <c r="G21" i="4"/>
  <c r="I21" i="4"/>
  <c r="J21" i="4"/>
  <c r="K21" i="4"/>
  <c r="C24" i="4"/>
  <c r="D24" i="4"/>
  <c r="E24" i="4"/>
  <c r="F24" i="4"/>
  <c r="G24" i="4"/>
  <c r="H24" i="4"/>
  <c r="I24" i="4"/>
  <c r="J24" i="4"/>
  <c r="K24" i="4"/>
  <c r="C27" i="4"/>
  <c r="D27" i="4"/>
  <c r="E27" i="4"/>
  <c r="F27" i="4"/>
  <c r="G27" i="4"/>
  <c r="H27" i="4"/>
  <c r="I27" i="4"/>
  <c r="J27" i="4"/>
  <c r="K27" i="4"/>
  <c r="C30" i="4"/>
  <c r="E30" i="4"/>
  <c r="F30" i="4"/>
  <c r="G30" i="4"/>
  <c r="H30" i="4"/>
  <c r="I30" i="4"/>
  <c r="J30" i="4"/>
  <c r="K30" i="4"/>
  <c r="C33" i="4"/>
  <c r="D33" i="4"/>
  <c r="E33" i="4"/>
  <c r="F33" i="4"/>
  <c r="G33" i="4"/>
  <c r="H33" i="4"/>
  <c r="I33" i="4"/>
  <c r="J33" i="4"/>
  <c r="K33" i="4"/>
  <c r="C36" i="4"/>
  <c r="D36" i="4"/>
  <c r="E36" i="4"/>
  <c r="F36" i="4"/>
  <c r="G36" i="4"/>
  <c r="H36" i="4"/>
  <c r="I36" i="4"/>
  <c r="J36" i="4"/>
  <c r="K36" i="4"/>
  <c r="C39" i="4"/>
  <c r="D39" i="4"/>
  <c r="F39" i="4"/>
  <c r="G39" i="4"/>
  <c r="H39" i="4"/>
  <c r="I39" i="4"/>
  <c r="J39" i="4"/>
  <c r="K39" i="4"/>
  <c r="C42" i="4"/>
  <c r="D42" i="4"/>
  <c r="E42" i="4"/>
  <c r="F42" i="4"/>
  <c r="G42" i="4"/>
  <c r="H42" i="4"/>
  <c r="I42" i="4"/>
  <c r="J42" i="4"/>
  <c r="K42" i="4"/>
  <c r="C45" i="4"/>
  <c r="D45" i="4"/>
  <c r="E45" i="4"/>
  <c r="F45" i="4"/>
  <c r="G45" i="4"/>
  <c r="H45" i="4"/>
  <c r="I45" i="4"/>
  <c r="J45" i="4"/>
  <c r="K45" i="4"/>
  <c r="L12" i="4" l="1"/>
  <c r="L9" i="4"/>
  <c r="L18" i="4"/>
  <c r="L15" i="4"/>
  <c r="L6" i="4"/>
  <c r="L45" i="4"/>
  <c r="L42" i="4"/>
  <c r="L36" i="4"/>
  <c r="L30" i="4"/>
  <c r="L27" i="4"/>
  <c r="L24" i="4"/>
  <c r="L21" i="4"/>
  <c r="L39" i="4"/>
  <c r="L33" i="4"/>
  <c r="F95" i="11"/>
  <c r="F92" i="11"/>
  <c r="F89" i="11"/>
  <c r="F86" i="11"/>
  <c r="F83" i="11"/>
  <c r="F80" i="11"/>
  <c r="F77" i="11"/>
  <c r="F74" i="11"/>
  <c r="F71" i="11"/>
  <c r="F68" i="11"/>
  <c r="F65" i="11"/>
  <c r="F62" i="11"/>
  <c r="F59" i="11"/>
  <c r="F56" i="11"/>
  <c r="F53" i="11"/>
  <c r="F50" i="11"/>
  <c r="F47" i="11"/>
  <c r="F44" i="11"/>
  <c r="F41" i="11"/>
  <c r="F38" i="11"/>
  <c r="F35" i="11"/>
  <c r="F32" i="11"/>
  <c r="F29" i="11"/>
  <c r="F26" i="11"/>
  <c r="F23" i="11"/>
  <c r="F20" i="11"/>
  <c r="F17" i="11"/>
  <c r="F14" i="11"/>
  <c r="F11" i="11"/>
  <c r="F8" i="11"/>
  <c r="F5" i="11"/>
  <c r="A9" i="8" l="1"/>
  <c r="A12" i="8" s="1"/>
  <c r="A15" i="8" s="1"/>
  <c r="A18" i="8" s="1"/>
  <c r="C95" i="11"/>
  <c r="D95" i="11"/>
  <c r="E95" i="11"/>
  <c r="E92" i="11"/>
  <c r="D92" i="11"/>
  <c r="C92" i="11"/>
  <c r="E89" i="11"/>
  <c r="D89" i="11"/>
  <c r="C89" i="11"/>
  <c r="E86" i="11"/>
  <c r="D86" i="11"/>
  <c r="C86" i="11"/>
  <c r="G86" i="11" s="1"/>
  <c r="E83" i="11"/>
  <c r="D83" i="11"/>
  <c r="C83" i="11"/>
  <c r="G83" i="11" s="1"/>
  <c r="E80" i="11"/>
  <c r="D80" i="11"/>
  <c r="C80" i="11"/>
  <c r="E77" i="11"/>
  <c r="D77" i="11"/>
  <c r="C77" i="11"/>
  <c r="E74" i="11"/>
  <c r="D74" i="11"/>
  <c r="C74" i="11"/>
  <c r="E71" i="11"/>
  <c r="D71" i="11"/>
  <c r="C71" i="11"/>
  <c r="E68" i="11"/>
  <c r="D68" i="11"/>
  <c r="C68" i="11"/>
  <c r="E65" i="11"/>
  <c r="D65" i="11"/>
  <c r="C65" i="11"/>
  <c r="E62" i="11"/>
  <c r="D62" i="11"/>
  <c r="C62" i="11"/>
  <c r="E59" i="11"/>
  <c r="D59" i="11"/>
  <c r="C59" i="11"/>
  <c r="E56" i="11"/>
  <c r="D56" i="11"/>
  <c r="G56" i="11" s="1"/>
  <c r="C56" i="11"/>
  <c r="E53" i="11"/>
  <c r="D53" i="11"/>
  <c r="C53" i="11"/>
  <c r="G53" i="11" s="1"/>
  <c r="E50" i="11"/>
  <c r="D50" i="11"/>
  <c r="C50" i="11"/>
  <c r="G50" i="11" s="1"/>
  <c r="E47" i="11"/>
  <c r="D47" i="11"/>
  <c r="C47" i="11"/>
  <c r="E44" i="11"/>
  <c r="D44" i="11"/>
  <c r="C44" i="11"/>
  <c r="E41" i="11"/>
  <c r="D41" i="11"/>
  <c r="C41" i="11"/>
  <c r="E38" i="11"/>
  <c r="D38" i="11"/>
  <c r="C38" i="11"/>
  <c r="E35" i="11"/>
  <c r="D35" i="11"/>
  <c r="C35" i="11"/>
  <c r="E32" i="11"/>
  <c r="D32" i="11"/>
  <c r="C32" i="11"/>
  <c r="E29" i="11"/>
  <c r="D29" i="11"/>
  <c r="C29" i="11"/>
  <c r="E26" i="11"/>
  <c r="D26" i="11"/>
  <c r="C26" i="11"/>
  <c r="E23" i="11"/>
  <c r="D23" i="11"/>
  <c r="C23" i="11"/>
  <c r="D20" i="11"/>
  <c r="C20" i="11"/>
  <c r="E17" i="11"/>
  <c r="D17" i="11"/>
  <c r="C17" i="11"/>
  <c r="E14" i="11"/>
  <c r="D14" i="11"/>
  <c r="C14" i="11"/>
  <c r="E11" i="11"/>
  <c r="D11" i="11"/>
  <c r="C11" i="11"/>
  <c r="A9" i="11"/>
  <c r="A12" i="11" s="1"/>
  <c r="A15" i="11" s="1"/>
  <c r="A18" i="11" s="1"/>
  <c r="A21" i="11" s="1"/>
  <c r="A24" i="11" s="1"/>
  <c r="A27" i="11" s="1"/>
  <c r="A30" i="11" s="1"/>
  <c r="A33" i="11" s="1"/>
  <c r="A36" i="11" s="1"/>
  <c r="A39" i="11" s="1"/>
  <c r="A42" i="11" s="1"/>
  <c r="A45" i="11" s="1"/>
  <c r="A48" i="11" s="1"/>
  <c r="A51" i="11" s="1"/>
  <c r="A54" i="11" s="1"/>
  <c r="A57" i="11" s="1"/>
  <c r="A60" i="11" s="1"/>
  <c r="A63" i="11" s="1"/>
  <c r="A66" i="11" s="1"/>
  <c r="A69" i="11" s="1"/>
  <c r="A72" i="11" s="1"/>
  <c r="A75" i="11" s="1"/>
  <c r="A78" i="11" s="1"/>
  <c r="A81" i="11" s="1"/>
  <c r="A84" i="11" s="1"/>
  <c r="A87" i="11" s="1"/>
  <c r="A90" i="11" s="1"/>
  <c r="A93" i="11" s="1"/>
  <c r="E8" i="11"/>
  <c r="D8" i="11"/>
  <c r="C8" i="11"/>
  <c r="E5" i="11"/>
  <c r="D5" i="11"/>
  <c r="C5" i="11"/>
  <c r="G92" i="11" l="1"/>
  <c r="G89" i="11"/>
  <c r="G80" i="11"/>
  <c r="G77" i="11"/>
  <c r="G74" i="11"/>
  <c r="G71" i="11"/>
  <c r="G68" i="11"/>
  <c r="G65" i="11"/>
  <c r="G62" i="11"/>
  <c r="G59" i="11"/>
  <c r="G47" i="11"/>
  <c r="G41" i="11"/>
  <c r="G35" i="11"/>
  <c r="G32" i="11"/>
  <c r="G20" i="11"/>
  <c r="G95" i="11"/>
  <c r="G11" i="11"/>
  <c r="G44" i="11"/>
  <c r="G38" i="11"/>
  <c r="G29" i="11"/>
  <c r="G26" i="11"/>
  <c r="G23" i="11"/>
  <c r="G17" i="11"/>
  <c r="G14" i="11"/>
  <c r="G8" i="11"/>
  <c r="G5" i="11"/>
  <c r="A21" i="8"/>
  <c r="A24" i="8" s="1"/>
  <c r="A27" i="8" s="1"/>
  <c r="A30" i="8" s="1"/>
  <c r="A33" i="8" s="1"/>
  <c r="A36" i="8" s="1"/>
  <c r="A39" i="8" s="1"/>
  <c r="A42" i="8" s="1"/>
  <c r="A45" i="8" s="1"/>
  <c r="A48" i="8" s="1"/>
  <c r="A51" i="8" s="1"/>
  <c r="A54" i="8" s="1"/>
  <c r="A57" i="8" s="1"/>
  <c r="A60" i="8" s="1"/>
  <c r="A63" i="8" s="1"/>
  <c r="A66" i="8" s="1"/>
  <c r="A69" i="8" s="1"/>
  <c r="A72" i="8" s="1"/>
  <c r="A75" i="8" s="1"/>
  <c r="A78" i="8" s="1"/>
  <c r="A81" i="8" s="1"/>
  <c r="A84" i="8" s="1"/>
  <c r="A87" i="8" s="1"/>
  <c r="A90" i="8" s="1"/>
  <c r="A10" i="10"/>
  <c r="A13" i="10" s="1"/>
  <c r="A16" i="10" s="1"/>
  <c r="A19" i="10" s="1"/>
  <c r="A22" i="10" s="1"/>
  <c r="A25" i="10" s="1"/>
  <c r="A28" i="10" s="1"/>
  <c r="A31" i="10" s="1"/>
  <c r="A34" i="10" s="1"/>
  <c r="A37" i="10" s="1"/>
  <c r="A40" i="10" s="1"/>
  <c r="A43" i="10" s="1"/>
  <c r="A46" i="10" s="1"/>
  <c r="A49" i="10" s="1"/>
  <c r="A52" i="10" s="1"/>
  <c r="A55" i="10" s="1"/>
  <c r="A58" i="10" s="1"/>
  <c r="A61" i="10" s="1"/>
  <c r="A64" i="10" s="1"/>
  <c r="A67" i="10" s="1"/>
  <c r="A70" i="10" s="1"/>
  <c r="A73" i="10" s="1"/>
  <c r="A76" i="10" s="1"/>
  <c r="A79" i="10" s="1"/>
  <c r="A82" i="10" s="1"/>
  <c r="A85" i="10" s="1"/>
  <c r="A88" i="10" s="1"/>
  <c r="A91" i="10" s="1"/>
  <c r="A10" i="9"/>
  <c r="A13" i="9" s="1"/>
  <c r="A16" i="9" s="1"/>
  <c r="A19" i="9" s="1"/>
  <c r="A22" i="9" s="1"/>
  <c r="A25" i="9" s="1"/>
  <c r="A28" i="9" s="1"/>
  <c r="A31" i="9" s="1"/>
  <c r="A34" i="9" s="1"/>
  <c r="A37" i="9" s="1"/>
  <c r="A40" i="9" s="1"/>
  <c r="A43" i="9" s="1"/>
  <c r="A46" i="9" s="1"/>
  <c r="A49" i="9" s="1"/>
  <c r="A52" i="9" s="1"/>
  <c r="A55" i="9" s="1"/>
  <c r="A58" i="9" s="1"/>
  <c r="A61" i="9" s="1"/>
  <c r="A64" i="9" s="1"/>
  <c r="A67" i="9" s="1"/>
  <c r="A70" i="9" s="1"/>
  <c r="A73" i="9" s="1"/>
  <c r="A76" i="9" s="1"/>
  <c r="A79" i="9" s="1"/>
  <c r="A82" i="9" s="1"/>
  <c r="A85" i="9" s="1"/>
  <c r="A88" i="9" s="1"/>
  <c r="A91" i="9" s="1"/>
  <c r="D93" i="10"/>
  <c r="C93" i="10"/>
  <c r="E93" i="10" s="1"/>
  <c r="D90" i="10"/>
  <c r="C90" i="10"/>
  <c r="D87" i="10"/>
  <c r="C87" i="10"/>
  <c r="D84" i="10"/>
  <c r="C84" i="10"/>
  <c r="D81" i="10"/>
  <c r="C81" i="10"/>
  <c r="E81" i="10" s="1"/>
  <c r="D78" i="10"/>
  <c r="C78" i="10"/>
  <c r="D75" i="10"/>
  <c r="C75" i="10"/>
  <c r="D72" i="10"/>
  <c r="C72" i="10"/>
  <c r="D69" i="10"/>
  <c r="C69" i="10"/>
  <c r="D66" i="10"/>
  <c r="C66" i="10"/>
  <c r="E66" i="10" s="1"/>
  <c r="D63" i="10"/>
  <c r="C63" i="10"/>
  <c r="D60" i="10"/>
  <c r="C60" i="10"/>
  <c r="E60" i="10" s="1"/>
  <c r="D57" i="10"/>
  <c r="C57" i="10"/>
  <c r="D54" i="10"/>
  <c r="C54" i="10"/>
  <c r="D51" i="10"/>
  <c r="C51" i="10"/>
  <c r="D48" i="10"/>
  <c r="C48" i="10"/>
  <c r="E48" i="10" s="1"/>
  <c r="D45" i="10"/>
  <c r="C45" i="10"/>
  <c r="D93" i="9"/>
  <c r="C93" i="9"/>
  <c r="D90" i="9"/>
  <c r="C90" i="9"/>
  <c r="D87" i="9"/>
  <c r="C87" i="9"/>
  <c r="D84" i="9"/>
  <c r="C84" i="9"/>
  <c r="D81" i="9"/>
  <c r="C81" i="9"/>
  <c r="D78" i="9"/>
  <c r="C78" i="9"/>
  <c r="D75" i="9"/>
  <c r="C75" i="9"/>
  <c r="C72" i="9"/>
  <c r="D69" i="9"/>
  <c r="C69" i="9"/>
  <c r="D66" i="9"/>
  <c r="C66" i="9"/>
  <c r="D63" i="9"/>
  <c r="C63" i="9"/>
  <c r="D60" i="9"/>
  <c r="C60" i="9"/>
  <c r="D57" i="9"/>
  <c r="C57" i="9"/>
  <c r="D54" i="9"/>
  <c r="C54" i="9"/>
  <c r="D51" i="9"/>
  <c r="C51" i="9"/>
  <c r="D48" i="9"/>
  <c r="C48" i="9"/>
  <c r="D45" i="9"/>
  <c r="C45" i="9"/>
  <c r="Q93" i="7"/>
  <c r="P93" i="7"/>
  <c r="O93" i="7"/>
  <c r="N93" i="7"/>
  <c r="M93" i="7"/>
  <c r="L93" i="7"/>
  <c r="K93" i="7"/>
  <c r="J93" i="7"/>
  <c r="I93" i="7"/>
  <c r="H93" i="7"/>
  <c r="G93" i="7"/>
  <c r="F93" i="7"/>
  <c r="E93" i="7"/>
  <c r="D93" i="7"/>
  <c r="C93" i="7"/>
  <c r="Q90" i="7"/>
  <c r="P90" i="7"/>
  <c r="O90" i="7"/>
  <c r="N90" i="7"/>
  <c r="M90" i="7"/>
  <c r="L90" i="7"/>
  <c r="K90" i="7"/>
  <c r="J90" i="7"/>
  <c r="I90" i="7"/>
  <c r="H90" i="7"/>
  <c r="G90" i="7"/>
  <c r="F90" i="7"/>
  <c r="E90" i="7"/>
  <c r="D90" i="7"/>
  <c r="C90" i="7"/>
  <c r="Q87" i="7"/>
  <c r="P87" i="7"/>
  <c r="O87" i="7"/>
  <c r="N87" i="7"/>
  <c r="M87" i="7"/>
  <c r="L87" i="7"/>
  <c r="K87" i="7"/>
  <c r="J87" i="7"/>
  <c r="I87" i="7"/>
  <c r="H87" i="7"/>
  <c r="G87" i="7"/>
  <c r="F87" i="7"/>
  <c r="E87" i="7"/>
  <c r="D87" i="7"/>
  <c r="R87" i="7" s="1"/>
  <c r="C87" i="7"/>
  <c r="Q84" i="7"/>
  <c r="P84" i="7"/>
  <c r="O84" i="7"/>
  <c r="N84" i="7"/>
  <c r="M84" i="7"/>
  <c r="L84" i="7"/>
  <c r="K84" i="7"/>
  <c r="J84" i="7"/>
  <c r="I84" i="7"/>
  <c r="H84" i="7"/>
  <c r="G84" i="7"/>
  <c r="F84" i="7"/>
  <c r="E84" i="7"/>
  <c r="D84" i="7"/>
  <c r="C84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D81" i="7"/>
  <c r="C81" i="7"/>
  <c r="Q78" i="7"/>
  <c r="P78" i="7"/>
  <c r="O78" i="7"/>
  <c r="N78" i="7"/>
  <c r="M78" i="7"/>
  <c r="L78" i="7"/>
  <c r="K78" i="7"/>
  <c r="J78" i="7"/>
  <c r="I78" i="7"/>
  <c r="H78" i="7"/>
  <c r="G78" i="7"/>
  <c r="F78" i="7"/>
  <c r="E78" i="7"/>
  <c r="D78" i="7"/>
  <c r="C78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C72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D69" i="7"/>
  <c r="C69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C66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C63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A49" i="7"/>
  <c r="A52" i="7" s="1"/>
  <c r="A55" i="7" s="1"/>
  <c r="A58" i="7" s="1"/>
  <c r="A61" i="7" s="1"/>
  <c r="A64" i="7" s="1"/>
  <c r="A67" i="7" s="1"/>
  <c r="A70" i="7" s="1"/>
  <c r="A73" i="7" s="1"/>
  <c r="A76" i="7" s="1"/>
  <c r="A79" i="7" s="1"/>
  <c r="A82" i="7" s="1"/>
  <c r="A85" i="7" s="1"/>
  <c r="A88" i="7" s="1"/>
  <c r="A91" i="7" s="1"/>
  <c r="A10" i="7"/>
  <c r="A13" i="7" s="1"/>
  <c r="A16" i="7" s="1"/>
  <c r="A19" i="7" s="1"/>
  <c r="A22" i="7" s="1"/>
  <c r="A25" i="7" s="1"/>
  <c r="A28" i="7" s="1"/>
  <c r="A31" i="7" s="1"/>
  <c r="A34" i="7" s="1"/>
  <c r="A37" i="7" s="1"/>
  <c r="A40" i="7" s="1"/>
  <c r="K93" i="4"/>
  <c r="J93" i="4"/>
  <c r="I93" i="4"/>
  <c r="H93" i="4"/>
  <c r="G93" i="4"/>
  <c r="F93" i="4"/>
  <c r="E93" i="4"/>
  <c r="D93" i="4"/>
  <c r="C93" i="4"/>
  <c r="K90" i="4"/>
  <c r="J90" i="4"/>
  <c r="I90" i="4"/>
  <c r="H90" i="4"/>
  <c r="G90" i="4"/>
  <c r="F90" i="4"/>
  <c r="E90" i="4"/>
  <c r="D90" i="4"/>
  <c r="L90" i="4" s="1"/>
  <c r="C90" i="4"/>
  <c r="K87" i="4"/>
  <c r="J87" i="4"/>
  <c r="I87" i="4"/>
  <c r="H87" i="4"/>
  <c r="G87" i="4"/>
  <c r="F87" i="4"/>
  <c r="E87" i="4"/>
  <c r="D87" i="4"/>
  <c r="C87" i="4"/>
  <c r="K84" i="4"/>
  <c r="J84" i="4"/>
  <c r="I84" i="4"/>
  <c r="H84" i="4"/>
  <c r="G84" i="4"/>
  <c r="F84" i="4"/>
  <c r="E84" i="4"/>
  <c r="D84" i="4"/>
  <c r="C84" i="4"/>
  <c r="K81" i="4"/>
  <c r="J81" i="4"/>
  <c r="I81" i="4"/>
  <c r="H81" i="4"/>
  <c r="G81" i="4"/>
  <c r="F81" i="4"/>
  <c r="E81" i="4"/>
  <c r="D81" i="4"/>
  <c r="C81" i="4"/>
  <c r="K78" i="4"/>
  <c r="J78" i="4"/>
  <c r="I78" i="4"/>
  <c r="H78" i="4"/>
  <c r="G78" i="4"/>
  <c r="F78" i="4"/>
  <c r="E78" i="4"/>
  <c r="D78" i="4"/>
  <c r="C78" i="4"/>
  <c r="K75" i="4"/>
  <c r="J75" i="4"/>
  <c r="I75" i="4"/>
  <c r="H75" i="4"/>
  <c r="G75" i="4"/>
  <c r="F75" i="4"/>
  <c r="E75" i="4"/>
  <c r="D75" i="4"/>
  <c r="C75" i="4"/>
  <c r="K72" i="4"/>
  <c r="J72" i="4"/>
  <c r="I72" i="4"/>
  <c r="H72" i="4"/>
  <c r="G72" i="4"/>
  <c r="F72" i="4"/>
  <c r="E72" i="4"/>
  <c r="D72" i="4"/>
  <c r="C72" i="4"/>
  <c r="K69" i="4"/>
  <c r="J69" i="4"/>
  <c r="I69" i="4"/>
  <c r="H69" i="4"/>
  <c r="G69" i="4"/>
  <c r="F69" i="4"/>
  <c r="E69" i="4"/>
  <c r="D69" i="4"/>
  <c r="C69" i="4"/>
  <c r="K66" i="4"/>
  <c r="J66" i="4"/>
  <c r="I66" i="4"/>
  <c r="H66" i="4"/>
  <c r="G66" i="4"/>
  <c r="F66" i="4"/>
  <c r="E66" i="4"/>
  <c r="D66" i="4"/>
  <c r="C66" i="4"/>
  <c r="K63" i="4"/>
  <c r="J63" i="4"/>
  <c r="I63" i="4"/>
  <c r="H63" i="4"/>
  <c r="G63" i="4"/>
  <c r="F63" i="4"/>
  <c r="E63" i="4"/>
  <c r="D63" i="4"/>
  <c r="C63" i="4"/>
  <c r="K60" i="4"/>
  <c r="J60" i="4"/>
  <c r="I60" i="4"/>
  <c r="H60" i="4"/>
  <c r="G60" i="4"/>
  <c r="F60" i="4"/>
  <c r="E60" i="4"/>
  <c r="D60" i="4"/>
  <c r="C60" i="4"/>
  <c r="K57" i="4"/>
  <c r="J57" i="4"/>
  <c r="I57" i="4"/>
  <c r="H57" i="4"/>
  <c r="G57" i="4"/>
  <c r="F57" i="4"/>
  <c r="E57" i="4"/>
  <c r="D57" i="4"/>
  <c r="C57" i="4"/>
  <c r="K54" i="4"/>
  <c r="J54" i="4"/>
  <c r="I54" i="4"/>
  <c r="H54" i="4"/>
  <c r="G54" i="4"/>
  <c r="F54" i="4"/>
  <c r="E54" i="4"/>
  <c r="D54" i="4"/>
  <c r="C54" i="4"/>
  <c r="K51" i="4"/>
  <c r="J51" i="4"/>
  <c r="I51" i="4"/>
  <c r="H51" i="4"/>
  <c r="G51" i="4"/>
  <c r="F51" i="4"/>
  <c r="E51" i="4"/>
  <c r="D51" i="4"/>
  <c r="C51" i="4"/>
  <c r="K48" i="4"/>
  <c r="J48" i="4"/>
  <c r="I48" i="4"/>
  <c r="H48" i="4"/>
  <c r="G48" i="4"/>
  <c r="F48" i="4"/>
  <c r="E48" i="4"/>
  <c r="D48" i="4"/>
  <c r="C48" i="4"/>
  <c r="A10" i="4"/>
  <c r="A13" i="4" s="1"/>
  <c r="A16" i="4" s="1"/>
  <c r="A19" i="4" s="1"/>
  <c r="A22" i="4" s="1"/>
  <c r="A25" i="4" s="1"/>
  <c r="A28" i="4" s="1"/>
  <c r="A31" i="4" s="1"/>
  <c r="A34" i="4" s="1"/>
  <c r="A37" i="4" s="1"/>
  <c r="A40" i="4" s="1"/>
  <c r="A43" i="4" s="1"/>
  <c r="A46" i="4" s="1"/>
  <c r="A49" i="4" s="1"/>
  <c r="A52" i="4" s="1"/>
  <c r="A55" i="4" s="1"/>
  <c r="A58" i="4" s="1"/>
  <c r="A61" i="4" s="1"/>
  <c r="A64" i="4" s="1"/>
  <c r="A67" i="4" s="1"/>
  <c r="A70" i="4" s="1"/>
  <c r="A73" i="4" s="1"/>
  <c r="A76" i="4" s="1"/>
  <c r="A79" i="4" s="1"/>
  <c r="A82" i="4" s="1"/>
  <c r="A85" i="4" s="1"/>
  <c r="A88" i="4" s="1"/>
  <c r="A91" i="4" s="1"/>
  <c r="G92" i="8"/>
  <c r="F92" i="8"/>
  <c r="E92" i="8"/>
  <c r="D92" i="8"/>
  <c r="C92" i="8"/>
  <c r="G89" i="8"/>
  <c r="F89" i="8"/>
  <c r="E89" i="8"/>
  <c r="D89" i="8"/>
  <c r="C89" i="8"/>
  <c r="G86" i="8"/>
  <c r="F86" i="8"/>
  <c r="E86" i="8"/>
  <c r="D86" i="8"/>
  <c r="C86" i="8"/>
  <c r="G83" i="8"/>
  <c r="F83" i="8"/>
  <c r="E83" i="8"/>
  <c r="D83" i="8"/>
  <c r="C83" i="8"/>
  <c r="G80" i="8"/>
  <c r="F80" i="8"/>
  <c r="E80" i="8"/>
  <c r="D80" i="8"/>
  <c r="C80" i="8"/>
  <c r="G77" i="8"/>
  <c r="F77" i="8"/>
  <c r="E77" i="8"/>
  <c r="D77" i="8"/>
  <c r="C77" i="8"/>
  <c r="G74" i="8"/>
  <c r="F74" i="8"/>
  <c r="E74" i="8"/>
  <c r="D74" i="8"/>
  <c r="C74" i="8"/>
  <c r="G71" i="8"/>
  <c r="F71" i="8"/>
  <c r="E71" i="8"/>
  <c r="D71" i="8"/>
  <c r="C71" i="8"/>
  <c r="G68" i="8"/>
  <c r="F68" i="8"/>
  <c r="E68" i="8"/>
  <c r="D68" i="8"/>
  <c r="C68" i="8"/>
  <c r="G65" i="8"/>
  <c r="F65" i="8"/>
  <c r="E65" i="8"/>
  <c r="D65" i="8"/>
  <c r="C65" i="8"/>
  <c r="G62" i="8"/>
  <c r="F62" i="8"/>
  <c r="E62" i="8"/>
  <c r="D62" i="8"/>
  <c r="C62" i="8"/>
  <c r="G59" i="8"/>
  <c r="F59" i="8"/>
  <c r="E59" i="8"/>
  <c r="D59" i="8"/>
  <c r="C59" i="8"/>
  <c r="G56" i="8"/>
  <c r="F56" i="8"/>
  <c r="E56" i="8"/>
  <c r="D56" i="8"/>
  <c r="C56" i="8"/>
  <c r="G53" i="8"/>
  <c r="F53" i="8"/>
  <c r="E53" i="8"/>
  <c r="D53" i="8"/>
  <c r="C53" i="8"/>
  <c r="G50" i="8"/>
  <c r="F50" i="8"/>
  <c r="E50" i="8"/>
  <c r="D50" i="8"/>
  <c r="C50" i="8"/>
  <c r="G47" i="8"/>
  <c r="F47" i="8"/>
  <c r="E47" i="8"/>
  <c r="D47" i="8"/>
  <c r="C47" i="8"/>
  <c r="G44" i="8"/>
  <c r="F44" i="8"/>
  <c r="E44" i="8"/>
  <c r="D44" i="8"/>
  <c r="C44" i="8"/>
  <c r="D42" i="10"/>
  <c r="C42" i="10"/>
  <c r="C39" i="10"/>
  <c r="D36" i="10"/>
  <c r="C36" i="10"/>
  <c r="D33" i="10"/>
  <c r="C33" i="10"/>
  <c r="D30" i="10"/>
  <c r="C30" i="10"/>
  <c r="D27" i="10"/>
  <c r="C27" i="10"/>
  <c r="D24" i="10"/>
  <c r="C24" i="10"/>
  <c r="D21" i="10"/>
  <c r="C21" i="10"/>
  <c r="C18" i="10"/>
  <c r="D15" i="10"/>
  <c r="C15" i="10"/>
  <c r="D12" i="10"/>
  <c r="C12" i="10"/>
  <c r="D9" i="10"/>
  <c r="C9" i="10"/>
  <c r="D6" i="10"/>
  <c r="C6" i="10"/>
  <c r="E6" i="10" s="1"/>
  <c r="D42" i="9"/>
  <c r="C42" i="9"/>
  <c r="D39" i="9"/>
  <c r="D36" i="9"/>
  <c r="C36" i="9"/>
  <c r="D33" i="9"/>
  <c r="C33" i="9"/>
  <c r="D30" i="9"/>
  <c r="C30" i="9"/>
  <c r="D27" i="9"/>
  <c r="C27" i="9"/>
  <c r="D24" i="9"/>
  <c r="C24" i="9"/>
  <c r="D21" i="9"/>
  <c r="C21" i="9"/>
  <c r="D18" i="9"/>
  <c r="C18" i="9"/>
  <c r="D15" i="9"/>
  <c r="C15" i="9"/>
  <c r="D12" i="9"/>
  <c r="C12" i="9"/>
  <c r="D9" i="9"/>
  <c r="C9" i="9"/>
  <c r="D6" i="9"/>
  <c r="C6" i="9"/>
  <c r="G41" i="8"/>
  <c r="F41" i="8"/>
  <c r="E41" i="8"/>
  <c r="D41" i="8"/>
  <c r="C41" i="8"/>
  <c r="G38" i="8"/>
  <c r="F38" i="8"/>
  <c r="E38" i="8"/>
  <c r="D38" i="8"/>
  <c r="C38" i="8"/>
  <c r="G35" i="8"/>
  <c r="F35" i="8"/>
  <c r="E35" i="8"/>
  <c r="D35" i="8"/>
  <c r="C35" i="8"/>
  <c r="G32" i="8"/>
  <c r="F32" i="8"/>
  <c r="E32" i="8"/>
  <c r="D32" i="8"/>
  <c r="C32" i="8"/>
  <c r="G29" i="8"/>
  <c r="F29" i="8"/>
  <c r="E29" i="8"/>
  <c r="D29" i="8"/>
  <c r="C29" i="8"/>
  <c r="G26" i="8"/>
  <c r="F26" i="8"/>
  <c r="E26" i="8"/>
  <c r="D26" i="8"/>
  <c r="C26" i="8"/>
  <c r="G23" i="8"/>
  <c r="F23" i="8"/>
  <c r="E23" i="8"/>
  <c r="D23" i="8"/>
  <c r="C23" i="8"/>
  <c r="G20" i="8"/>
  <c r="F20" i="8"/>
  <c r="E20" i="8"/>
  <c r="D20" i="8"/>
  <c r="C20" i="8"/>
  <c r="G17" i="8"/>
  <c r="F17" i="8"/>
  <c r="E17" i="8"/>
  <c r="D17" i="8"/>
  <c r="C17" i="8"/>
  <c r="G14" i="8"/>
  <c r="F14" i="8"/>
  <c r="E14" i="8"/>
  <c r="D14" i="8"/>
  <c r="C14" i="8"/>
  <c r="G11" i="8"/>
  <c r="F11" i="8"/>
  <c r="E11" i="8"/>
  <c r="D11" i="8"/>
  <c r="C11" i="8"/>
  <c r="G8" i="8"/>
  <c r="F8" i="8"/>
  <c r="E8" i="8"/>
  <c r="D8" i="8"/>
  <c r="C8" i="8"/>
  <c r="G5" i="8"/>
  <c r="F5" i="8"/>
  <c r="E5" i="8"/>
  <c r="D5" i="8"/>
  <c r="C5" i="8"/>
  <c r="Q42" i="7"/>
  <c r="P42" i="7"/>
  <c r="O42" i="7"/>
  <c r="N42" i="7"/>
  <c r="M42" i="7"/>
  <c r="L42" i="7"/>
  <c r="Q39" i="7"/>
  <c r="P39" i="7"/>
  <c r="O39" i="7"/>
  <c r="N39" i="7"/>
  <c r="M39" i="7"/>
  <c r="L39" i="7"/>
  <c r="Q36" i="7"/>
  <c r="P36" i="7"/>
  <c r="O36" i="7"/>
  <c r="N36" i="7"/>
  <c r="M36" i="7"/>
  <c r="L36" i="7"/>
  <c r="Q33" i="7"/>
  <c r="P33" i="7"/>
  <c r="O33" i="7"/>
  <c r="N33" i="7"/>
  <c r="M33" i="7"/>
  <c r="L33" i="7"/>
  <c r="Q30" i="7"/>
  <c r="P30" i="7"/>
  <c r="O30" i="7"/>
  <c r="N30" i="7"/>
  <c r="M30" i="7"/>
  <c r="L30" i="7"/>
  <c r="Q27" i="7"/>
  <c r="P27" i="7"/>
  <c r="O27" i="7"/>
  <c r="N27" i="7"/>
  <c r="M27" i="7"/>
  <c r="L27" i="7"/>
  <c r="P24" i="7"/>
  <c r="O24" i="7"/>
  <c r="N24" i="7"/>
  <c r="M24" i="7"/>
  <c r="L24" i="7"/>
  <c r="O21" i="7"/>
  <c r="N21" i="7"/>
  <c r="M21" i="7"/>
  <c r="L21" i="7"/>
  <c r="Q18" i="7"/>
  <c r="P18" i="7"/>
  <c r="O18" i="7"/>
  <c r="N18" i="7"/>
  <c r="M18" i="7"/>
  <c r="L18" i="7"/>
  <c r="Q15" i="7"/>
  <c r="P15" i="7"/>
  <c r="O15" i="7"/>
  <c r="N15" i="7"/>
  <c r="M15" i="7"/>
  <c r="L15" i="7"/>
  <c r="Q12" i="7"/>
  <c r="P12" i="7"/>
  <c r="O12" i="7"/>
  <c r="N12" i="7"/>
  <c r="M12" i="7"/>
  <c r="L12" i="7"/>
  <c r="Q9" i="7"/>
  <c r="P9" i="7"/>
  <c r="O9" i="7"/>
  <c r="N9" i="7"/>
  <c r="M9" i="7"/>
  <c r="L9" i="7"/>
  <c r="Q6" i="7"/>
  <c r="P6" i="7"/>
  <c r="O6" i="7"/>
  <c r="N6" i="7"/>
  <c r="M6" i="7"/>
  <c r="L6" i="7"/>
  <c r="K42" i="7"/>
  <c r="J42" i="7"/>
  <c r="I42" i="7"/>
  <c r="H42" i="7"/>
  <c r="G42" i="7"/>
  <c r="F42" i="7"/>
  <c r="E42" i="7"/>
  <c r="D42" i="7"/>
  <c r="C42" i="7"/>
  <c r="K39" i="7"/>
  <c r="J39" i="7"/>
  <c r="I39" i="7"/>
  <c r="H39" i="7"/>
  <c r="G39" i="7"/>
  <c r="F39" i="7"/>
  <c r="E39" i="7"/>
  <c r="D39" i="7"/>
  <c r="C39" i="7"/>
  <c r="K36" i="7"/>
  <c r="J36" i="7"/>
  <c r="I36" i="7"/>
  <c r="H36" i="7"/>
  <c r="G36" i="7"/>
  <c r="F36" i="7"/>
  <c r="E36" i="7"/>
  <c r="D36" i="7"/>
  <c r="C36" i="7"/>
  <c r="K33" i="7"/>
  <c r="J33" i="7"/>
  <c r="I33" i="7"/>
  <c r="H33" i="7"/>
  <c r="G33" i="7"/>
  <c r="F33" i="7"/>
  <c r="E33" i="7"/>
  <c r="D33" i="7"/>
  <c r="C33" i="7"/>
  <c r="K30" i="7"/>
  <c r="J30" i="7"/>
  <c r="I30" i="7"/>
  <c r="H30" i="7"/>
  <c r="G30" i="7"/>
  <c r="F30" i="7"/>
  <c r="E30" i="7"/>
  <c r="D30" i="7"/>
  <c r="C30" i="7"/>
  <c r="K27" i="7"/>
  <c r="J27" i="7"/>
  <c r="I27" i="7"/>
  <c r="H27" i="7"/>
  <c r="G27" i="7"/>
  <c r="F27" i="7"/>
  <c r="E27" i="7"/>
  <c r="D27" i="7"/>
  <c r="C27" i="7"/>
  <c r="K24" i="7"/>
  <c r="J24" i="7"/>
  <c r="I24" i="7"/>
  <c r="H24" i="7"/>
  <c r="G24" i="7"/>
  <c r="F24" i="7"/>
  <c r="E24" i="7"/>
  <c r="D24" i="7"/>
  <c r="C24" i="7"/>
  <c r="K21" i="7"/>
  <c r="J21" i="7"/>
  <c r="I21" i="7"/>
  <c r="H21" i="7"/>
  <c r="G21" i="7"/>
  <c r="F21" i="7"/>
  <c r="E21" i="7"/>
  <c r="D21" i="7"/>
  <c r="C21" i="7"/>
  <c r="K18" i="7"/>
  <c r="J18" i="7"/>
  <c r="I18" i="7"/>
  <c r="H18" i="7"/>
  <c r="G18" i="7"/>
  <c r="F18" i="7"/>
  <c r="E18" i="7"/>
  <c r="D18" i="7"/>
  <c r="C18" i="7"/>
  <c r="K15" i="7"/>
  <c r="J15" i="7"/>
  <c r="I15" i="7"/>
  <c r="H15" i="7"/>
  <c r="G15" i="7"/>
  <c r="F15" i="7"/>
  <c r="E15" i="7"/>
  <c r="D15" i="7"/>
  <c r="C15" i="7"/>
  <c r="K12" i="7"/>
  <c r="J12" i="7"/>
  <c r="I12" i="7"/>
  <c r="H12" i="7"/>
  <c r="G12" i="7"/>
  <c r="F12" i="7"/>
  <c r="E12" i="7"/>
  <c r="D12" i="7"/>
  <c r="C12" i="7"/>
  <c r="K9" i="7"/>
  <c r="J9" i="7"/>
  <c r="I9" i="7"/>
  <c r="H9" i="7"/>
  <c r="G9" i="7"/>
  <c r="F9" i="7"/>
  <c r="E9" i="7"/>
  <c r="D9" i="7"/>
  <c r="C9" i="7"/>
  <c r="K6" i="7"/>
  <c r="J6" i="7"/>
  <c r="I6" i="7"/>
  <c r="H6" i="7"/>
  <c r="G6" i="7"/>
  <c r="F6" i="7"/>
  <c r="E6" i="7"/>
  <c r="D6" i="7"/>
  <c r="C6" i="7"/>
  <c r="L93" i="4" l="1"/>
  <c r="R93" i="7"/>
  <c r="E90" i="10"/>
  <c r="E87" i="10"/>
  <c r="E84" i="10"/>
  <c r="L84" i="4"/>
  <c r="R81" i="7"/>
  <c r="L81" i="4"/>
  <c r="E78" i="10"/>
  <c r="E75" i="10"/>
  <c r="R75" i="7"/>
  <c r="L75" i="4"/>
  <c r="E72" i="10"/>
  <c r="L72" i="4"/>
  <c r="E69" i="10"/>
  <c r="R69" i="7"/>
  <c r="E63" i="10"/>
  <c r="R63" i="7"/>
  <c r="L63" i="4"/>
  <c r="E57" i="10"/>
  <c r="R57" i="7"/>
  <c r="L57" i="4"/>
  <c r="E54" i="10"/>
  <c r="E51" i="10"/>
  <c r="R51" i="7"/>
  <c r="L51" i="4"/>
  <c r="E27" i="10"/>
  <c r="H5" i="8"/>
  <c r="E6" i="9"/>
  <c r="E15" i="9"/>
  <c r="E18" i="9"/>
  <c r="E21" i="9"/>
  <c r="E24" i="9"/>
  <c r="E27" i="9"/>
  <c r="E30" i="9"/>
  <c r="E33" i="9"/>
  <c r="E42" i="9"/>
  <c r="R45" i="7"/>
  <c r="E45" i="10"/>
  <c r="H41" i="8"/>
  <c r="E42" i="10"/>
  <c r="R39" i="7"/>
  <c r="E39" i="9"/>
  <c r="R36" i="7"/>
  <c r="H35" i="8"/>
  <c r="E36" i="9"/>
  <c r="E36" i="10"/>
  <c r="R33" i="7"/>
  <c r="E33" i="10"/>
  <c r="E30" i="10"/>
  <c r="R30" i="7"/>
  <c r="H29" i="8"/>
  <c r="R27" i="7"/>
  <c r="R24" i="7"/>
  <c r="H23" i="8"/>
  <c r="E24" i="10"/>
  <c r="R21" i="7"/>
  <c r="E21" i="10"/>
  <c r="H17" i="8"/>
  <c r="E18" i="10"/>
  <c r="E15" i="10"/>
  <c r="E9" i="10"/>
  <c r="R15" i="7"/>
  <c r="H11" i="8"/>
  <c r="E12" i="10"/>
  <c r="E12" i="9"/>
  <c r="R12" i="7"/>
  <c r="E9" i="9"/>
  <c r="R9" i="7"/>
  <c r="H83" i="8"/>
  <c r="H86" i="8"/>
  <c r="H89" i="8"/>
  <c r="H92" i="8"/>
  <c r="E45" i="9"/>
  <c r="E48" i="9"/>
  <c r="E51" i="9"/>
  <c r="E54" i="9"/>
  <c r="E57" i="9"/>
  <c r="E60" i="9"/>
  <c r="E63" i="9"/>
  <c r="E66" i="9"/>
  <c r="E69" i="9"/>
  <c r="E72" i="9"/>
  <c r="E75" i="9"/>
  <c r="E78" i="9"/>
  <c r="E81" i="9"/>
  <c r="E84" i="9"/>
  <c r="E87" i="9"/>
  <c r="E90" i="9"/>
  <c r="E93" i="9"/>
  <c r="R6" i="7"/>
  <c r="R18" i="7"/>
  <c r="R42" i="7"/>
  <c r="R48" i="7"/>
  <c r="R54" i="7"/>
  <c r="R60" i="7"/>
  <c r="R66" i="7"/>
  <c r="R72" i="7"/>
  <c r="R78" i="7"/>
  <c r="R84" i="7"/>
  <c r="R90" i="7"/>
  <c r="L48" i="4"/>
  <c r="L54" i="4"/>
  <c r="L60" i="4"/>
  <c r="L66" i="4"/>
  <c r="L69" i="4"/>
  <c r="L78" i="4"/>
  <c r="L87" i="4"/>
  <c r="H44" i="8"/>
  <c r="H53" i="8"/>
  <c r="H59" i="8"/>
  <c r="H65" i="8"/>
  <c r="H71" i="8"/>
  <c r="H74" i="8"/>
  <c r="H77" i="8"/>
  <c r="H8" i="8"/>
  <c r="H14" i="8"/>
  <c r="H20" i="8"/>
  <c r="H26" i="8"/>
  <c r="H32" i="8"/>
  <c r="H47" i="8"/>
  <c r="H50" i="8"/>
  <c r="H56" i="8"/>
  <c r="H62" i="8"/>
  <c r="H68" i="8"/>
  <c r="H80" i="8"/>
  <c r="H38" i="8"/>
</calcChain>
</file>

<file path=xl/sharedStrings.xml><?xml version="1.0" encoding="utf-8"?>
<sst xmlns="http://schemas.openxmlformats.org/spreadsheetml/2006/main" count="407" uniqueCount="12">
  <si>
    <t xml:space="preserve">FECHA </t>
  </si>
  <si>
    <t>TOTAL</t>
  </si>
  <si>
    <t>HIPER MODELO, REPORTE Z</t>
  </si>
  <si>
    <t>VENTAS</t>
  </si>
  <si>
    <t>IVA</t>
  </si>
  <si>
    <t>AUTOMERCADO</t>
  </si>
  <si>
    <t>BOCA</t>
  </si>
  <si>
    <t xml:space="preserve">N O             T R A B A J O </t>
  </si>
  <si>
    <t xml:space="preserve"> </t>
  </si>
  <si>
    <t>diferencia caja 3</t>
  </si>
  <si>
    <t>EN LA CAJA UNO SE ANEXO 86257.60 DE LA MAÑANA LA X SALIO EN CERO</t>
  </si>
  <si>
    <t>NO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</si>
</sst>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Bs. F&quot;\ * #,##0.00_ ;_ &quot;Bs. F&quot;\ * \-#,##0.00_ ;_ &quot;Bs. F&quot;\ * &quot;-&quot;??_ ;_ @_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1" xfId="0" applyNumberFormat="1" applyBorder="1"/>
    <xf numFmtId="0" fontId="0" fillId="0" borderId="1" xfId="0" applyBorder="1"/>
    <xf numFmtId="14" fontId="1" fillId="0" borderId="1" xfId="0" applyNumberFormat="1" applyFont="1" applyBorder="1" applyAlignment="1">
      <alignment horizontal="center"/>
    </xf>
    <xf numFmtId="164" fontId="0" fillId="0" borderId="1" xfId="0" applyNumberFormat="1" applyBorder="1"/>
    <xf numFmtId="14" fontId="0" fillId="0" borderId="1" xfId="0" applyNumberFormat="1" applyFill="1" applyBorder="1"/>
    <xf numFmtId="14" fontId="1" fillId="0" borderId="1" xfId="0" applyNumberFormat="1" applyFont="1" applyFill="1" applyBorder="1" applyAlignment="1">
      <alignment horizontal="center"/>
    </xf>
    <xf numFmtId="164" fontId="0" fillId="2" borderId="1" xfId="0" applyNumberFormat="1" applyFill="1" applyBorder="1"/>
    <xf numFmtId="164" fontId="1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6"/>
  <sheetViews>
    <sheetView topLeftCell="D81" workbookViewId="0">
      <selection activeCell="H96" sqref="H96"/>
    </sheetView>
  </sheetViews>
  <sheetFormatPr baseColWidth="10" defaultRowHeight="15" x14ac:dyDescent="0.25"/>
  <cols>
    <col min="3" max="3" width="20.7109375" bestFit="1" customWidth="1"/>
    <col min="4" max="4" width="18.140625" bestFit="1" customWidth="1"/>
    <col min="5" max="7" width="19.140625" bestFit="1" customWidth="1"/>
    <col min="8" max="11" width="18.140625" bestFit="1" customWidth="1"/>
    <col min="12" max="12" width="19.85546875" customWidth="1"/>
  </cols>
  <sheetData>
    <row r="1" spans="1:12" x14ac:dyDescent="0.25">
      <c r="A1" s="1" t="s">
        <v>2</v>
      </c>
      <c r="B1" s="1"/>
      <c r="C1" s="1"/>
      <c r="D1" s="1"/>
    </row>
    <row r="2" spans="1:12" x14ac:dyDescent="0.25">
      <c r="A2" s="1"/>
      <c r="B2" s="1"/>
      <c r="C2" s="1"/>
      <c r="D2" s="1"/>
    </row>
    <row r="3" spans="1:12" s="2" customFormat="1" x14ac:dyDescent="0.25">
      <c r="A3" s="3" t="s">
        <v>0</v>
      </c>
      <c r="B3" s="3"/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 t="s">
        <v>1</v>
      </c>
    </row>
    <row r="4" spans="1:12" x14ac:dyDescent="0.25">
      <c r="A4" s="4">
        <v>43891</v>
      </c>
      <c r="B4" s="6" t="s">
        <v>3</v>
      </c>
      <c r="C4" s="7">
        <v>58451629.68</v>
      </c>
      <c r="D4" s="7">
        <v>62447263.590000004</v>
      </c>
      <c r="E4" s="7">
        <v>70985995.269999996</v>
      </c>
      <c r="F4" s="7">
        <v>75097365.540000007</v>
      </c>
      <c r="G4" s="7">
        <v>59098561.020000003</v>
      </c>
      <c r="H4" s="7"/>
      <c r="I4" s="7"/>
      <c r="J4" s="7">
        <v>23548341.300000001</v>
      </c>
      <c r="K4" s="7">
        <v>48400283.420000002</v>
      </c>
      <c r="L4" s="7"/>
    </row>
    <row r="5" spans="1:12" x14ac:dyDescent="0.25">
      <c r="A5" s="4"/>
      <c r="B5" s="6" t="s">
        <v>4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x14ac:dyDescent="0.25">
      <c r="A6" s="4" t="s">
        <v>1</v>
      </c>
      <c r="B6" s="6"/>
      <c r="C6" s="7">
        <f t="shared" ref="C6:K6" si="0">C4+C5</f>
        <v>58451629.68</v>
      </c>
      <c r="D6" s="7">
        <f t="shared" si="0"/>
        <v>62447263.590000004</v>
      </c>
      <c r="E6" s="7">
        <f t="shared" si="0"/>
        <v>70985995.269999996</v>
      </c>
      <c r="F6" s="7">
        <f t="shared" si="0"/>
        <v>75097365.540000007</v>
      </c>
      <c r="G6" s="7">
        <f t="shared" si="0"/>
        <v>59098561.020000003</v>
      </c>
      <c r="H6" s="7">
        <f t="shared" si="0"/>
        <v>0</v>
      </c>
      <c r="I6" s="7">
        <f t="shared" si="0"/>
        <v>0</v>
      </c>
      <c r="J6" s="7">
        <f t="shared" si="0"/>
        <v>23548341.300000001</v>
      </c>
      <c r="K6" s="7">
        <f t="shared" si="0"/>
        <v>48400283.420000002</v>
      </c>
      <c r="L6" s="7">
        <f>SUM(B6:K6)</f>
        <v>398029439.82000005</v>
      </c>
    </row>
    <row r="7" spans="1:12" x14ac:dyDescent="0.25">
      <c r="A7" s="4">
        <v>43892</v>
      </c>
      <c r="B7" s="6" t="s">
        <v>3</v>
      </c>
      <c r="C7" s="7">
        <v>51296551.259999998</v>
      </c>
      <c r="D7" s="7">
        <v>75465315.819999993</v>
      </c>
      <c r="E7" s="7">
        <v>70944334.780000001</v>
      </c>
      <c r="F7" s="7">
        <v>27263265.77</v>
      </c>
      <c r="G7" s="7">
        <v>114312</v>
      </c>
      <c r="H7" s="7"/>
      <c r="I7" s="7"/>
      <c r="J7" s="7"/>
      <c r="K7" s="7">
        <v>58053582.869999997</v>
      </c>
      <c r="L7" s="7"/>
    </row>
    <row r="8" spans="1:12" x14ac:dyDescent="0.25">
      <c r="A8" s="4"/>
      <c r="B8" s="6" t="s">
        <v>4</v>
      </c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x14ac:dyDescent="0.25">
      <c r="A9" s="4"/>
      <c r="B9" s="6"/>
      <c r="C9" s="7">
        <f t="shared" ref="C9:K9" si="1">C7+C8</f>
        <v>51296551.259999998</v>
      </c>
      <c r="D9" s="7">
        <f t="shared" si="1"/>
        <v>75465315.819999993</v>
      </c>
      <c r="E9" s="7">
        <f t="shared" si="1"/>
        <v>70944334.780000001</v>
      </c>
      <c r="F9" s="7">
        <f t="shared" si="1"/>
        <v>27263265.77</v>
      </c>
      <c r="G9" s="7">
        <f t="shared" si="1"/>
        <v>114312</v>
      </c>
      <c r="H9" s="7">
        <f t="shared" si="1"/>
        <v>0</v>
      </c>
      <c r="I9" s="7">
        <f t="shared" si="1"/>
        <v>0</v>
      </c>
      <c r="J9" s="7">
        <f t="shared" si="1"/>
        <v>0</v>
      </c>
      <c r="K9" s="7">
        <f t="shared" si="1"/>
        <v>58053582.869999997</v>
      </c>
      <c r="L9" s="7">
        <f>SUM(B9:K9)</f>
        <v>283137362.5</v>
      </c>
    </row>
    <row r="10" spans="1:12" x14ac:dyDescent="0.25">
      <c r="A10" s="4">
        <f>A7+1</f>
        <v>43893</v>
      </c>
      <c r="B10" s="6" t="s">
        <v>3</v>
      </c>
      <c r="C10" s="7">
        <v>57076926.18</v>
      </c>
      <c r="D10" s="7">
        <v>62667838.299999997</v>
      </c>
      <c r="E10" s="7">
        <v>66426856.789999999</v>
      </c>
      <c r="F10" s="7">
        <v>40116641.229999997</v>
      </c>
      <c r="G10" s="7"/>
      <c r="H10" s="7"/>
      <c r="I10" s="7"/>
      <c r="J10" s="7"/>
      <c r="K10" s="7">
        <v>58416537.25</v>
      </c>
      <c r="L10" s="7"/>
    </row>
    <row r="11" spans="1:12" x14ac:dyDescent="0.25">
      <c r="A11" s="4"/>
      <c r="B11" s="6" t="s">
        <v>4</v>
      </c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x14ac:dyDescent="0.25">
      <c r="A12" s="4"/>
      <c r="B12" s="6"/>
      <c r="C12" s="7">
        <f t="shared" ref="C12:K12" si="2">C10+C11</f>
        <v>57076926.18</v>
      </c>
      <c r="D12" s="7">
        <f t="shared" si="2"/>
        <v>62667838.299999997</v>
      </c>
      <c r="E12" s="7">
        <f t="shared" si="2"/>
        <v>66426856.789999999</v>
      </c>
      <c r="F12" s="7">
        <f t="shared" si="2"/>
        <v>40116641.229999997</v>
      </c>
      <c r="G12" s="7">
        <f t="shared" si="2"/>
        <v>0</v>
      </c>
      <c r="H12" s="7">
        <f t="shared" si="2"/>
        <v>0</v>
      </c>
      <c r="I12" s="7">
        <f t="shared" si="2"/>
        <v>0</v>
      </c>
      <c r="J12" s="7">
        <f t="shared" si="2"/>
        <v>0</v>
      </c>
      <c r="K12" s="7">
        <f t="shared" si="2"/>
        <v>58416537.25</v>
      </c>
      <c r="L12" s="7">
        <f>SUM(B12:K12)</f>
        <v>284704799.75</v>
      </c>
    </row>
    <row r="13" spans="1:12" x14ac:dyDescent="0.25">
      <c r="A13" s="4">
        <f>A10+1</f>
        <v>43894</v>
      </c>
      <c r="B13" s="6" t="s">
        <v>3</v>
      </c>
      <c r="C13" s="7">
        <v>1320960.8</v>
      </c>
      <c r="D13" s="7">
        <v>56491959.119999997</v>
      </c>
      <c r="E13" s="7">
        <v>66681200.640000001</v>
      </c>
      <c r="F13" s="7">
        <v>25584943.039999999</v>
      </c>
      <c r="G13" s="7">
        <v>11077660.210000001</v>
      </c>
      <c r="H13" s="7">
        <v>32661601.600000001</v>
      </c>
      <c r="I13" s="7"/>
      <c r="J13" s="7"/>
      <c r="K13" s="7">
        <v>53077202.189999998</v>
      </c>
      <c r="L13" s="7"/>
    </row>
    <row r="14" spans="1:12" x14ac:dyDescent="0.25">
      <c r="A14" s="4"/>
      <c r="B14" s="6" t="s">
        <v>4</v>
      </c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x14ac:dyDescent="0.25">
      <c r="A15" s="4"/>
      <c r="B15" s="6"/>
      <c r="C15" s="7">
        <f t="shared" ref="C15:K15" si="3">C13+C14</f>
        <v>1320960.8</v>
      </c>
      <c r="D15" s="7">
        <f t="shared" si="3"/>
        <v>56491959.119999997</v>
      </c>
      <c r="E15" s="7">
        <f t="shared" si="3"/>
        <v>66681200.640000001</v>
      </c>
      <c r="F15" s="7">
        <f t="shared" si="3"/>
        <v>25584943.039999999</v>
      </c>
      <c r="G15" s="7">
        <f t="shared" si="3"/>
        <v>11077660.210000001</v>
      </c>
      <c r="H15" s="7">
        <f t="shared" si="3"/>
        <v>32661601.600000001</v>
      </c>
      <c r="I15" s="7">
        <f t="shared" si="3"/>
        <v>0</v>
      </c>
      <c r="J15" s="7">
        <f t="shared" si="3"/>
        <v>0</v>
      </c>
      <c r="K15" s="7">
        <f t="shared" si="3"/>
        <v>53077202.189999998</v>
      </c>
      <c r="L15" s="7">
        <f>SUM(B15:K15)</f>
        <v>246895527.59999999</v>
      </c>
    </row>
    <row r="16" spans="1:12" x14ac:dyDescent="0.25">
      <c r="A16" s="4">
        <f>A13+1</f>
        <v>43895</v>
      </c>
      <c r="B16" s="6" t="s">
        <v>3</v>
      </c>
      <c r="C16" s="7">
        <v>0</v>
      </c>
      <c r="D16" s="7">
        <v>55059571.380000003</v>
      </c>
      <c r="E16" s="7">
        <v>51745729.729999997</v>
      </c>
      <c r="F16" s="7">
        <v>87785947.239999995</v>
      </c>
      <c r="G16" s="7">
        <v>15319260.16</v>
      </c>
      <c r="H16" s="7">
        <v>23686872.629999999</v>
      </c>
      <c r="I16" s="7"/>
      <c r="J16" s="7"/>
      <c r="K16" s="7">
        <v>49483851.57</v>
      </c>
      <c r="L16" s="7"/>
    </row>
    <row r="17" spans="1:12" x14ac:dyDescent="0.25">
      <c r="A17" s="4"/>
      <c r="B17" s="6" t="s">
        <v>4</v>
      </c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x14ac:dyDescent="0.25">
      <c r="A18" s="5"/>
      <c r="B18" s="6"/>
      <c r="C18" s="7">
        <f t="shared" ref="C18:K18" si="4">C16+C17</f>
        <v>0</v>
      </c>
      <c r="D18" s="7">
        <f t="shared" si="4"/>
        <v>55059571.380000003</v>
      </c>
      <c r="E18" s="7">
        <f t="shared" si="4"/>
        <v>51745729.729999997</v>
      </c>
      <c r="F18" s="7">
        <f t="shared" si="4"/>
        <v>87785947.239999995</v>
      </c>
      <c r="G18" s="7">
        <f t="shared" si="4"/>
        <v>15319260.16</v>
      </c>
      <c r="H18" s="7">
        <f t="shared" si="4"/>
        <v>23686872.629999999</v>
      </c>
      <c r="I18" s="7">
        <f t="shared" si="4"/>
        <v>0</v>
      </c>
      <c r="J18" s="7">
        <f t="shared" si="4"/>
        <v>0</v>
      </c>
      <c r="K18" s="7">
        <f t="shared" si="4"/>
        <v>49483851.57</v>
      </c>
      <c r="L18" s="7">
        <f>SUM(B18:K18)</f>
        <v>283081232.70999998</v>
      </c>
    </row>
    <row r="19" spans="1:12" x14ac:dyDescent="0.25">
      <c r="A19" s="4">
        <f>A16+1</f>
        <v>43896</v>
      </c>
      <c r="B19" s="6" t="s">
        <v>3</v>
      </c>
      <c r="C19" s="7">
        <v>0</v>
      </c>
      <c r="D19" s="7">
        <v>65321827</v>
      </c>
      <c r="E19" s="7">
        <v>49551526.32</v>
      </c>
      <c r="F19" s="7">
        <v>44259762.670000002</v>
      </c>
      <c r="G19" s="7">
        <v>65522511.100000001</v>
      </c>
      <c r="H19" s="7">
        <v>40671224.200000003</v>
      </c>
      <c r="I19" s="7"/>
      <c r="J19" s="7">
        <v>18860736.27</v>
      </c>
      <c r="K19" s="7">
        <v>45372392.030000001</v>
      </c>
      <c r="L19" s="7"/>
    </row>
    <row r="20" spans="1:12" x14ac:dyDescent="0.25">
      <c r="A20" s="4"/>
      <c r="B20" s="6" t="s">
        <v>4</v>
      </c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x14ac:dyDescent="0.25">
      <c r="A21" s="4"/>
      <c r="B21" s="6"/>
      <c r="C21" s="7">
        <f t="shared" ref="C21:K21" si="5">C19+C20</f>
        <v>0</v>
      </c>
      <c r="D21" s="7">
        <f t="shared" si="5"/>
        <v>65321827</v>
      </c>
      <c r="E21" s="7">
        <f t="shared" si="5"/>
        <v>49551526.32</v>
      </c>
      <c r="F21" s="7">
        <f t="shared" si="5"/>
        <v>44259762.670000002</v>
      </c>
      <c r="G21" s="7">
        <f t="shared" si="5"/>
        <v>65522511.100000001</v>
      </c>
      <c r="H21" s="7">
        <v>40671224.200000003</v>
      </c>
      <c r="I21" s="7">
        <f t="shared" si="5"/>
        <v>0</v>
      </c>
      <c r="J21" s="7">
        <f t="shared" si="5"/>
        <v>18860736.27</v>
      </c>
      <c r="K21" s="7">
        <f t="shared" si="5"/>
        <v>45372392.030000001</v>
      </c>
      <c r="L21" s="7">
        <f>SUM(B21:K21)</f>
        <v>329559979.59000003</v>
      </c>
    </row>
    <row r="22" spans="1:12" x14ac:dyDescent="0.25">
      <c r="A22" s="4">
        <f>A19+1</f>
        <v>43897</v>
      </c>
      <c r="B22" s="6" t="s">
        <v>3</v>
      </c>
      <c r="C22" s="7">
        <v>0</v>
      </c>
      <c r="D22" s="7">
        <v>54265141.770000003</v>
      </c>
      <c r="E22" s="7">
        <v>80705058.569999993</v>
      </c>
      <c r="F22" s="7">
        <v>86838040.849999994</v>
      </c>
      <c r="G22" s="7">
        <v>52501046.119999997</v>
      </c>
      <c r="H22" s="7">
        <v>62551775.780000001</v>
      </c>
      <c r="I22" s="7"/>
      <c r="J22" s="7">
        <v>20008302.129999999</v>
      </c>
      <c r="K22" s="7">
        <v>52110268.68</v>
      </c>
      <c r="L22" s="7"/>
    </row>
    <row r="23" spans="1:12" x14ac:dyDescent="0.25">
      <c r="A23" s="4"/>
      <c r="B23" s="6" t="s">
        <v>4</v>
      </c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25">
      <c r="A24" s="4"/>
      <c r="B24" s="6"/>
      <c r="C24" s="7">
        <f t="shared" ref="C24:K24" si="6">C22+C23</f>
        <v>0</v>
      </c>
      <c r="D24" s="7">
        <f t="shared" si="6"/>
        <v>54265141.770000003</v>
      </c>
      <c r="E24" s="7">
        <f t="shared" si="6"/>
        <v>80705058.569999993</v>
      </c>
      <c r="F24" s="7">
        <f t="shared" si="6"/>
        <v>86838040.849999994</v>
      </c>
      <c r="G24" s="7">
        <f t="shared" si="6"/>
        <v>52501046.119999997</v>
      </c>
      <c r="H24" s="7">
        <f t="shared" si="6"/>
        <v>62551775.780000001</v>
      </c>
      <c r="I24" s="7">
        <f t="shared" si="6"/>
        <v>0</v>
      </c>
      <c r="J24" s="7">
        <f t="shared" si="6"/>
        <v>20008302.129999999</v>
      </c>
      <c r="K24" s="7">
        <f t="shared" si="6"/>
        <v>52110268.68</v>
      </c>
      <c r="L24" s="7">
        <f>SUM(B24:K24)</f>
        <v>408979633.90000004</v>
      </c>
    </row>
    <row r="25" spans="1:12" x14ac:dyDescent="0.25">
      <c r="A25" s="4">
        <f>A22+1</f>
        <v>43898</v>
      </c>
      <c r="B25" s="6" t="s">
        <v>3</v>
      </c>
      <c r="C25" s="7">
        <v>0</v>
      </c>
      <c r="D25" s="7">
        <v>71690692.409999996</v>
      </c>
      <c r="E25" s="7">
        <v>79882472.739999995</v>
      </c>
      <c r="F25" s="7">
        <v>58206746.310000002</v>
      </c>
      <c r="G25" s="7">
        <v>68163334.040000007</v>
      </c>
      <c r="H25" s="7">
        <v>38003109.369999997</v>
      </c>
      <c r="I25" s="7"/>
      <c r="J25" s="7">
        <v>31125510.719999999</v>
      </c>
      <c r="K25" s="7">
        <v>53887125.759999998</v>
      </c>
      <c r="L25" s="7"/>
    </row>
    <row r="26" spans="1:12" x14ac:dyDescent="0.25">
      <c r="A26" s="4"/>
      <c r="B26" s="6" t="s">
        <v>4</v>
      </c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25">
      <c r="A27" s="4"/>
      <c r="B27" s="6"/>
      <c r="C27" s="7">
        <f t="shared" ref="C27:K27" si="7">C25+C26</f>
        <v>0</v>
      </c>
      <c r="D27" s="7">
        <f t="shared" si="7"/>
        <v>71690692.409999996</v>
      </c>
      <c r="E27" s="7">
        <f t="shared" si="7"/>
        <v>79882472.739999995</v>
      </c>
      <c r="F27" s="7">
        <f t="shared" si="7"/>
        <v>58206746.310000002</v>
      </c>
      <c r="G27" s="7">
        <f t="shared" si="7"/>
        <v>68163334.040000007</v>
      </c>
      <c r="H27" s="7">
        <f t="shared" si="7"/>
        <v>38003109.369999997</v>
      </c>
      <c r="I27" s="7">
        <f t="shared" si="7"/>
        <v>0</v>
      </c>
      <c r="J27" s="7">
        <f t="shared" si="7"/>
        <v>31125510.719999999</v>
      </c>
      <c r="K27" s="7">
        <f t="shared" si="7"/>
        <v>53887125.759999998</v>
      </c>
      <c r="L27" s="7">
        <f>SUM(B27:K27)</f>
        <v>400958991.35000002</v>
      </c>
    </row>
    <row r="28" spans="1:12" x14ac:dyDescent="0.25">
      <c r="A28" s="4">
        <f>A25+1</f>
        <v>43899</v>
      </c>
      <c r="B28" s="6" t="s">
        <v>3</v>
      </c>
      <c r="C28" s="7">
        <v>0</v>
      </c>
      <c r="D28" s="7">
        <v>54654010.869999997</v>
      </c>
      <c r="E28" s="7">
        <v>42327138.479999997</v>
      </c>
      <c r="F28" s="7">
        <v>72381677.310000002</v>
      </c>
      <c r="G28" s="7">
        <v>48942090.829999998</v>
      </c>
      <c r="H28" s="7">
        <v>255000</v>
      </c>
      <c r="I28" s="7"/>
      <c r="J28" s="7"/>
      <c r="K28" s="7">
        <v>51586435.899999999</v>
      </c>
      <c r="L28" s="7"/>
    </row>
    <row r="29" spans="1:12" x14ac:dyDescent="0.25">
      <c r="A29" s="4"/>
      <c r="B29" s="6" t="s">
        <v>4</v>
      </c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2" x14ac:dyDescent="0.25">
      <c r="A30" s="4"/>
      <c r="B30" s="6"/>
      <c r="C30" s="7">
        <f t="shared" ref="C30:K30" si="8">C28+C29</f>
        <v>0</v>
      </c>
      <c r="D30" s="7">
        <v>54709010.609999999</v>
      </c>
      <c r="E30" s="7">
        <f t="shared" si="8"/>
        <v>42327138.479999997</v>
      </c>
      <c r="F30" s="7">
        <f t="shared" si="8"/>
        <v>72381677.310000002</v>
      </c>
      <c r="G30" s="7">
        <f t="shared" si="8"/>
        <v>48942090.829999998</v>
      </c>
      <c r="H30" s="7">
        <f t="shared" si="8"/>
        <v>255000</v>
      </c>
      <c r="I30" s="7">
        <f t="shared" si="8"/>
        <v>0</v>
      </c>
      <c r="J30" s="7">
        <f t="shared" si="8"/>
        <v>0</v>
      </c>
      <c r="K30" s="7">
        <f t="shared" si="8"/>
        <v>51586435.899999999</v>
      </c>
      <c r="L30" s="7">
        <f>SUM(B30:K30)</f>
        <v>270201353.13</v>
      </c>
    </row>
    <row r="31" spans="1:12" x14ac:dyDescent="0.25">
      <c r="A31" s="4">
        <f>A28+1</f>
        <v>43900</v>
      </c>
      <c r="B31" s="6" t="s">
        <v>3</v>
      </c>
      <c r="C31" s="7">
        <v>0</v>
      </c>
      <c r="D31" s="7">
        <v>27642136.699999999</v>
      </c>
      <c r="E31" s="7">
        <v>57606577.469999999</v>
      </c>
      <c r="F31" s="7">
        <v>68439037.879999995</v>
      </c>
      <c r="G31" s="7">
        <v>51759090.789999999</v>
      </c>
      <c r="H31" s="7">
        <v>17983924.379999999</v>
      </c>
      <c r="I31" s="7"/>
      <c r="J31" s="7"/>
      <c r="K31" s="7">
        <v>54970850.829999998</v>
      </c>
      <c r="L31" s="7"/>
    </row>
    <row r="32" spans="1:12" x14ac:dyDescent="0.25">
      <c r="A32" s="4"/>
      <c r="B32" s="6" t="s">
        <v>4</v>
      </c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25">
      <c r="A33" s="4"/>
      <c r="B33" s="6"/>
      <c r="C33" s="7">
        <f t="shared" ref="C33:K33" si="9">C31+C32</f>
        <v>0</v>
      </c>
      <c r="D33" s="7">
        <f t="shared" si="9"/>
        <v>27642136.699999999</v>
      </c>
      <c r="E33" s="7">
        <f t="shared" si="9"/>
        <v>57606577.469999999</v>
      </c>
      <c r="F33" s="7">
        <f t="shared" si="9"/>
        <v>68439037.879999995</v>
      </c>
      <c r="G33" s="7">
        <f t="shared" si="9"/>
        <v>51759090.789999999</v>
      </c>
      <c r="H33" s="7">
        <f t="shared" si="9"/>
        <v>17983924.379999999</v>
      </c>
      <c r="I33" s="7">
        <f t="shared" si="9"/>
        <v>0</v>
      </c>
      <c r="J33" s="7">
        <f t="shared" si="9"/>
        <v>0</v>
      </c>
      <c r="K33" s="7">
        <f t="shared" si="9"/>
        <v>54970850.829999998</v>
      </c>
      <c r="L33" s="7">
        <f>SUM(B33:K33)</f>
        <v>278401618.05000001</v>
      </c>
    </row>
    <row r="34" spans="1:12" x14ac:dyDescent="0.25">
      <c r="A34" s="4">
        <f>A31+1</f>
        <v>43901</v>
      </c>
      <c r="B34" s="6" t="s">
        <v>3</v>
      </c>
      <c r="C34" s="7">
        <v>0</v>
      </c>
      <c r="D34" s="7">
        <v>69111888.420000002</v>
      </c>
      <c r="E34" s="7">
        <v>66821829</v>
      </c>
      <c r="F34" s="7">
        <v>54939582.659999996</v>
      </c>
      <c r="G34" s="7">
        <v>22669191.329999998</v>
      </c>
      <c r="H34" s="7">
        <v>36671866.579999998</v>
      </c>
      <c r="I34" s="7"/>
      <c r="J34" s="7"/>
      <c r="K34" s="7">
        <v>51118215.659999996</v>
      </c>
      <c r="L34" s="7"/>
    </row>
    <row r="35" spans="1:12" x14ac:dyDescent="0.25">
      <c r="A35" s="4"/>
      <c r="B35" s="6" t="s">
        <v>4</v>
      </c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x14ac:dyDescent="0.25">
      <c r="A36" s="4"/>
      <c r="B36" s="6"/>
      <c r="C36" s="7">
        <f t="shared" ref="C36:K36" si="10">C34+C35</f>
        <v>0</v>
      </c>
      <c r="D36" s="7">
        <f t="shared" si="10"/>
        <v>69111888.420000002</v>
      </c>
      <c r="E36" s="7">
        <f t="shared" si="10"/>
        <v>66821829</v>
      </c>
      <c r="F36" s="7">
        <f t="shared" si="10"/>
        <v>54939582.659999996</v>
      </c>
      <c r="G36" s="7">
        <f t="shared" si="10"/>
        <v>22669191.329999998</v>
      </c>
      <c r="H36" s="7">
        <f t="shared" si="10"/>
        <v>36671866.579999998</v>
      </c>
      <c r="I36" s="7">
        <f t="shared" si="10"/>
        <v>0</v>
      </c>
      <c r="J36" s="7">
        <f t="shared" si="10"/>
        <v>0</v>
      </c>
      <c r="K36" s="7">
        <f t="shared" si="10"/>
        <v>51118215.659999996</v>
      </c>
      <c r="L36" s="7">
        <f>SUM(B36:K36)</f>
        <v>301332573.64999998</v>
      </c>
    </row>
    <row r="37" spans="1:12" x14ac:dyDescent="0.25">
      <c r="A37" s="4">
        <f>A34+1</f>
        <v>43902</v>
      </c>
      <c r="B37" s="6" t="s">
        <v>3</v>
      </c>
      <c r="C37" s="7">
        <v>0</v>
      </c>
      <c r="D37" s="7">
        <v>58324543.770000003</v>
      </c>
      <c r="E37" s="7">
        <v>65071848.450000003</v>
      </c>
      <c r="F37" s="7">
        <v>52365250.369999997</v>
      </c>
      <c r="G37" s="7"/>
      <c r="H37" s="7">
        <v>62752869.640000001</v>
      </c>
      <c r="I37" s="7"/>
      <c r="J37" s="7"/>
      <c r="K37" s="7">
        <v>55606566.479999997</v>
      </c>
      <c r="L37" s="7"/>
    </row>
    <row r="38" spans="1:12" x14ac:dyDescent="0.25">
      <c r="A38" s="4"/>
      <c r="B38" s="6" t="s">
        <v>4</v>
      </c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25">
      <c r="A39" s="4"/>
      <c r="B39" s="6"/>
      <c r="C39" s="7">
        <f t="shared" ref="C39:K39" si="11">C37+C38</f>
        <v>0</v>
      </c>
      <c r="D39" s="7">
        <f t="shared" si="11"/>
        <v>58324543.770000003</v>
      </c>
      <c r="E39" s="7">
        <v>65071848.450000003</v>
      </c>
      <c r="F39" s="7">
        <f t="shared" si="11"/>
        <v>52365250.369999997</v>
      </c>
      <c r="G39" s="7">
        <f t="shared" si="11"/>
        <v>0</v>
      </c>
      <c r="H39" s="7">
        <f t="shared" si="11"/>
        <v>62752869.640000001</v>
      </c>
      <c r="I39" s="7">
        <f t="shared" si="11"/>
        <v>0</v>
      </c>
      <c r="J39" s="7">
        <f t="shared" si="11"/>
        <v>0</v>
      </c>
      <c r="K39" s="7">
        <f t="shared" si="11"/>
        <v>55606566.479999997</v>
      </c>
      <c r="L39" s="7">
        <f>SUM(B39:K39)</f>
        <v>294121078.71000004</v>
      </c>
    </row>
    <row r="40" spans="1:12" x14ac:dyDescent="0.25">
      <c r="A40" s="4">
        <f>A37+1</f>
        <v>43903</v>
      </c>
      <c r="B40" s="6" t="s">
        <v>3</v>
      </c>
      <c r="C40" s="7">
        <v>0</v>
      </c>
      <c r="D40" s="7">
        <v>84077237.950000003</v>
      </c>
      <c r="E40" s="7">
        <v>88166151.620000005</v>
      </c>
      <c r="F40" s="7">
        <v>85139052.810000002</v>
      </c>
      <c r="G40" s="7">
        <v>66401739.020000003</v>
      </c>
      <c r="H40" s="7">
        <v>69279550.719999999</v>
      </c>
      <c r="I40" s="7"/>
      <c r="J40" s="7">
        <v>25520288.390000001</v>
      </c>
      <c r="K40" s="7">
        <v>53079978.990000002</v>
      </c>
      <c r="L40" s="7"/>
    </row>
    <row r="41" spans="1:12" x14ac:dyDescent="0.25">
      <c r="A41" s="5"/>
      <c r="B41" s="6" t="s">
        <v>4</v>
      </c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x14ac:dyDescent="0.25">
      <c r="A42" s="5"/>
      <c r="B42" s="6"/>
      <c r="C42" s="7">
        <f t="shared" ref="C42:K42" si="12">C40+C41</f>
        <v>0</v>
      </c>
      <c r="D42" s="7">
        <f t="shared" si="12"/>
        <v>84077237.950000003</v>
      </c>
      <c r="E42" s="7">
        <f t="shared" si="12"/>
        <v>88166151.620000005</v>
      </c>
      <c r="F42" s="7">
        <f t="shared" si="12"/>
        <v>85139052.810000002</v>
      </c>
      <c r="G42" s="7">
        <f t="shared" si="12"/>
        <v>66401739.020000003</v>
      </c>
      <c r="H42" s="7">
        <f t="shared" si="12"/>
        <v>69279550.719999999</v>
      </c>
      <c r="I42" s="7">
        <f t="shared" si="12"/>
        <v>0</v>
      </c>
      <c r="J42" s="7">
        <f t="shared" si="12"/>
        <v>25520288.390000001</v>
      </c>
      <c r="K42" s="7">
        <f t="shared" si="12"/>
        <v>53079978.990000002</v>
      </c>
      <c r="L42" s="7">
        <f>SUM(B42:K42)</f>
        <v>471663999.5</v>
      </c>
    </row>
    <row r="43" spans="1:12" x14ac:dyDescent="0.25">
      <c r="A43" s="4">
        <f>A40+1</f>
        <v>43904</v>
      </c>
      <c r="B43" s="6" t="s">
        <v>3</v>
      </c>
      <c r="C43" s="7">
        <v>0</v>
      </c>
      <c r="D43" s="7">
        <v>76929268.709999993</v>
      </c>
      <c r="E43" s="7">
        <v>71872204.450000003</v>
      </c>
      <c r="F43" s="7">
        <v>90573512.319999993</v>
      </c>
      <c r="G43" s="7">
        <v>73264889.659999996</v>
      </c>
      <c r="H43" s="7">
        <v>52641648.859999999</v>
      </c>
      <c r="I43" s="7">
        <v>36471005.93</v>
      </c>
      <c r="J43" s="7">
        <v>0</v>
      </c>
      <c r="K43" s="7">
        <v>47410448.18</v>
      </c>
      <c r="L43" s="7"/>
    </row>
    <row r="44" spans="1:12" x14ac:dyDescent="0.25">
      <c r="A44" s="4"/>
      <c r="B44" s="6" t="s">
        <v>4</v>
      </c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 x14ac:dyDescent="0.25">
      <c r="A45" s="4" t="s">
        <v>1</v>
      </c>
      <c r="B45" s="6"/>
      <c r="C45" s="7">
        <f t="shared" ref="C45:K45" si="13">C43+C44</f>
        <v>0</v>
      </c>
      <c r="D45" s="7">
        <f t="shared" si="13"/>
        <v>76929268.709999993</v>
      </c>
      <c r="E45" s="7">
        <f t="shared" si="13"/>
        <v>71872204.450000003</v>
      </c>
      <c r="F45" s="7">
        <f t="shared" si="13"/>
        <v>90573512.319999993</v>
      </c>
      <c r="G45" s="7">
        <f t="shared" si="13"/>
        <v>73264889.659999996</v>
      </c>
      <c r="H45" s="7">
        <f t="shared" si="13"/>
        <v>52641648.859999999</v>
      </c>
      <c r="I45" s="7">
        <f t="shared" si="13"/>
        <v>36471005.93</v>
      </c>
      <c r="J45" s="7">
        <f t="shared" si="13"/>
        <v>0</v>
      </c>
      <c r="K45" s="7">
        <f t="shared" si="13"/>
        <v>47410448.18</v>
      </c>
      <c r="L45" s="7">
        <f>SUM(B45:K45)</f>
        <v>449162978.11000001</v>
      </c>
    </row>
    <row r="46" spans="1:12" x14ac:dyDescent="0.25">
      <c r="A46" s="4">
        <f>A43+1</f>
        <v>43905</v>
      </c>
      <c r="B46" s="6" t="s">
        <v>3</v>
      </c>
      <c r="C46" s="7"/>
      <c r="D46" s="7">
        <v>86976667.849999994</v>
      </c>
      <c r="E46" s="7">
        <v>92071532.060000002</v>
      </c>
      <c r="F46" s="7">
        <v>104868302.70999999</v>
      </c>
      <c r="G46" s="7">
        <v>105274548.64</v>
      </c>
      <c r="H46" s="7">
        <v>88240005.280000001</v>
      </c>
      <c r="I46" s="7"/>
      <c r="J46" s="7">
        <v>42526208.600000001</v>
      </c>
      <c r="K46" s="7">
        <v>50981495.020000003</v>
      </c>
      <c r="L46" s="7"/>
    </row>
    <row r="47" spans="1:12" x14ac:dyDescent="0.25">
      <c r="A47" s="4"/>
      <c r="B47" s="6" t="s">
        <v>4</v>
      </c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2" x14ac:dyDescent="0.25">
      <c r="A48" s="4"/>
      <c r="B48" s="6"/>
      <c r="C48" s="7">
        <f t="shared" ref="C48:K48" si="14">C46+C47</f>
        <v>0</v>
      </c>
      <c r="D48" s="7">
        <f t="shared" si="14"/>
        <v>86976667.849999994</v>
      </c>
      <c r="E48" s="7">
        <f t="shared" si="14"/>
        <v>92071532.060000002</v>
      </c>
      <c r="F48" s="7">
        <f t="shared" si="14"/>
        <v>104868302.70999999</v>
      </c>
      <c r="G48" s="7">
        <f t="shared" si="14"/>
        <v>105274548.64</v>
      </c>
      <c r="H48" s="7">
        <f t="shared" si="14"/>
        <v>88240005.280000001</v>
      </c>
      <c r="I48" s="7">
        <f t="shared" si="14"/>
        <v>0</v>
      </c>
      <c r="J48" s="7">
        <f t="shared" si="14"/>
        <v>42526208.600000001</v>
      </c>
      <c r="K48" s="7">
        <f t="shared" si="14"/>
        <v>50981495.020000003</v>
      </c>
      <c r="L48" s="7">
        <f>SUM(B48:K48)</f>
        <v>570938760.15999997</v>
      </c>
    </row>
    <row r="49" spans="1:12" x14ac:dyDescent="0.25">
      <c r="A49" s="4">
        <f>A46+1</f>
        <v>43906</v>
      </c>
      <c r="B49" s="6" t="s">
        <v>3</v>
      </c>
      <c r="C49" s="7"/>
      <c r="D49" s="7">
        <v>88206043.689999998</v>
      </c>
      <c r="E49" s="7">
        <v>96247130.640000001</v>
      </c>
      <c r="F49" s="7">
        <v>113586051.81999999</v>
      </c>
      <c r="G49" s="7">
        <v>5449536.8600000003</v>
      </c>
      <c r="H49" s="7">
        <v>68265423.989999995</v>
      </c>
      <c r="I49" s="7"/>
      <c r="J49" s="7"/>
      <c r="K49" s="7">
        <v>49277555.82</v>
      </c>
      <c r="L49" s="7"/>
    </row>
    <row r="50" spans="1:12" x14ac:dyDescent="0.25">
      <c r="A50" s="4"/>
      <c r="B50" s="6" t="s">
        <v>4</v>
      </c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1:12" x14ac:dyDescent="0.25">
      <c r="A51" s="4"/>
      <c r="B51" s="6"/>
      <c r="C51" s="7">
        <f t="shared" ref="C51:K51" si="15">C49+C50</f>
        <v>0</v>
      </c>
      <c r="D51" s="7">
        <f t="shared" si="15"/>
        <v>88206043.689999998</v>
      </c>
      <c r="E51" s="7">
        <f t="shared" si="15"/>
        <v>96247130.640000001</v>
      </c>
      <c r="F51" s="7">
        <f t="shared" si="15"/>
        <v>113586051.81999999</v>
      </c>
      <c r="G51" s="7">
        <f t="shared" si="15"/>
        <v>5449536.8600000003</v>
      </c>
      <c r="H51" s="7">
        <f t="shared" si="15"/>
        <v>68265423.989999995</v>
      </c>
      <c r="I51" s="7">
        <f t="shared" si="15"/>
        <v>0</v>
      </c>
      <c r="J51" s="7">
        <f t="shared" si="15"/>
        <v>0</v>
      </c>
      <c r="K51" s="7">
        <f t="shared" si="15"/>
        <v>49277555.82</v>
      </c>
      <c r="L51" s="7">
        <f>SUM(B51:K51)</f>
        <v>421031742.81999999</v>
      </c>
    </row>
    <row r="52" spans="1:12" x14ac:dyDescent="0.25">
      <c r="A52" s="4">
        <f>A49+1</f>
        <v>43907</v>
      </c>
      <c r="B52" s="6" t="s">
        <v>3</v>
      </c>
      <c r="C52" s="7"/>
      <c r="D52" s="7"/>
      <c r="E52" s="7">
        <v>71712094.480000004</v>
      </c>
      <c r="F52" s="7">
        <v>58223200</v>
      </c>
      <c r="G52" s="7">
        <v>76858124.849999994</v>
      </c>
      <c r="H52" s="7">
        <v>40505523.799999997</v>
      </c>
      <c r="I52" s="7">
        <v>68573628.870000005</v>
      </c>
      <c r="J52" s="7"/>
      <c r="K52" s="7">
        <v>45166439.020000003</v>
      </c>
      <c r="L52" s="7"/>
    </row>
    <row r="53" spans="1:12" x14ac:dyDescent="0.25">
      <c r="A53" s="4"/>
      <c r="B53" s="6" t="s">
        <v>4</v>
      </c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12" x14ac:dyDescent="0.25">
      <c r="A54" s="4"/>
      <c r="B54" s="6"/>
      <c r="C54" s="7">
        <f t="shared" ref="C54:K54" si="16">C52+C53</f>
        <v>0</v>
      </c>
      <c r="D54" s="7">
        <f t="shared" si="16"/>
        <v>0</v>
      </c>
      <c r="E54" s="7">
        <f t="shared" si="16"/>
        <v>71712094.480000004</v>
      </c>
      <c r="F54" s="7">
        <f t="shared" si="16"/>
        <v>58223200</v>
      </c>
      <c r="G54" s="7">
        <f t="shared" si="16"/>
        <v>76858124.849999994</v>
      </c>
      <c r="H54" s="7">
        <f t="shared" si="16"/>
        <v>40505523.799999997</v>
      </c>
      <c r="I54" s="7">
        <f t="shared" si="16"/>
        <v>68573628.870000005</v>
      </c>
      <c r="J54" s="7">
        <f t="shared" si="16"/>
        <v>0</v>
      </c>
      <c r="K54" s="7">
        <f t="shared" si="16"/>
        <v>45166439.020000003</v>
      </c>
      <c r="L54" s="7">
        <f>SUM(B54:K54)</f>
        <v>361039011.01999998</v>
      </c>
    </row>
    <row r="55" spans="1:12" x14ac:dyDescent="0.25">
      <c r="A55" s="4">
        <f>A52+1</f>
        <v>43908</v>
      </c>
      <c r="B55" s="6" t="s">
        <v>3</v>
      </c>
      <c r="C55" s="7"/>
      <c r="D55" s="7">
        <v>38227365.859999999</v>
      </c>
      <c r="E55" s="7">
        <v>76296699.849999994</v>
      </c>
      <c r="F55" s="7">
        <v>60083751.549999997</v>
      </c>
      <c r="G55" s="7">
        <v>39001571.350000001</v>
      </c>
      <c r="H55" s="7">
        <v>55716681.990000002</v>
      </c>
      <c r="I55" s="7"/>
      <c r="J55" s="7">
        <v>1501103.05</v>
      </c>
      <c r="K55" s="7">
        <v>55618652.240000002</v>
      </c>
      <c r="L55" s="7"/>
    </row>
    <row r="56" spans="1:12" x14ac:dyDescent="0.25">
      <c r="A56" s="4"/>
      <c r="B56" s="6" t="s">
        <v>4</v>
      </c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2" x14ac:dyDescent="0.25">
      <c r="A57" s="5"/>
      <c r="B57" s="6"/>
      <c r="C57" s="7">
        <f t="shared" ref="C57:K57" si="17">C55+C56</f>
        <v>0</v>
      </c>
      <c r="D57" s="7">
        <f t="shared" si="17"/>
        <v>38227365.859999999</v>
      </c>
      <c r="E57" s="7">
        <f t="shared" si="17"/>
        <v>76296699.849999994</v>
      </c>
      <c r="F57" s="7">
        <f t="shared" si="17"/>
        <v>60083751.549999997</v>
      </c>
      <c r="G57" s="7">
        <f t="shared" si="17"/>
        <v>39001571.350000001</v>
      </c>
      <c r="H57" s="7">
        <f t="shared" si="17"/>
        <v>55716681.990000002</v>
      </c>
      <c r="I57" s="7">
        <f t="shared" si="17"/>
        <v>0</v>
      </c>
      <c r="J57" s="7">
        <f t="shared" si="17"/>
        <v>1501103.05</v>
      </c>
      <c r="K57" s="7">
        <f t="shared" si="17"/>
        <v>55618652.240000002</v>
      </c>
      <c r="L57" s="7">
        <f>SUM(B57:K57)</f>
        <v>326445825.88999999</v>
      </c>
    </row>
    <row r="58" spans="1:12" x14ac:dyDescent="0.25">
      <c r="A58" s="4">
        <f>A55+1</f>
        <v>43909</v>
      </c>
      <c r="B58" s="6" t="s">
        <v>3</v>
      </c>
      <c r="C58" s="7"/>
      <c r="D58" s="7">
        <v>46895448.700000003</v>
      </c>
      <c r="E58" s="7">
        <v>66687593.079999998</v>
      </c>
      <c r="F58" s="7">
        <v>56363835.109999999</v>
      </c>
      <c r="G58" s="7">
        <v>32159473.300000001</v>
      </c>
      <c r="H58" s="7">
        <v>53018250.109999999</v>
      </c>
      <c r="I58" s="7"/>
      <c r="J58" s="7">
        <v>50240158.859999999</v>
      </c>
      <c r="K58" s="7">
        <v>41197730.82</v>
      </c>
      <c r="L58" s="7"/>
    </row>
    <row r="59" spans="1:12" x14ac:dyDescent="0.25">
      <c r="A59" s="4"/>
      <c r="B59" s="6" t="s">
        <v>4</v>
      </c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12" x14ac:dyDescent="0.25">
      <c r="A60" s="4"/>
      <c r="B60" s="6"/>
      <c r="C60" s="7">
        <f t="shared" ref="C60:K60" si="18">C58+C59</f>
        <v>0</v>
      </c>
      <c r="D60" s="7">
        <f t="shared" si="18"/>
        <v>46895448.700000003</v>
      </c>
      <c r="E60" s="7">
        <f t="shared" si="18"/>
        <v>66687593.079999998</v>
      </c>
      <c r="F60" s="7">
        <f t="shared" si="18"/>
        <v>56363835.109999999</v>
      </c>
      <c r="G60" s="7">
        <f t="shared" si="18"/>
        <v>32159473.300000001</v>
      </c>
      <c r="H60" s="7">
        <f t="shared" si="18"/>
        <v>53018250.109999999</v>
      </c>
      <c r="I60" s="7">
        <f t="shared" si="18"/>
        <v>0</v>
      </c>
      <c r="J60" s="7">
        <f t="shared" si="18"/>
        <v>50240158.859999999</v>
      </c>
      <c r="K60" s="7">
        <f t="shared" si="18"/>
        <v>41197730.82</v>
      </c>
      <c r="L60" s="7">
        <f>SUM(B60:K60)</f>
        <v>346562489.98000002</v>
      </c>
    </row>
    <row r="61" spans="1:12" x14ac:dyDescent="0.25">
      <c r="A61" s="4">
        <f>A58+1</f>
        <v>43910</v>
      </c>
      <c r="B61" s="6" t="s">
        <v>3</v>
      </c>
      <c r="C61" s="7">
        <v>23185166.260000002</v>
      </c>
      <c r="D61" s="7">
        <v>66058360.390000001</v>
      </c>
      <c r="E61" s="7">
        <v>44751093.119999997</v>
      </c>
      <c r="F61" s="7">
        <v>55848171.390000001</v>
      </c>
      <c r="G61" s="7">
        <v>40838688.159999996</v>
      </c>
      <c r="H61" s="7">
        <v>25271903.059999999</v>
      </c>
      <c r="I61" s="7"/>
      <c r="J61" s="7">
        <v>14641024.859999999</v>
      </c>
      <c r="K61" s="7">
        <v>31169736.460000001</v>
      </c>
      <c r="L61" s="7"/>
    </row>
    <row r="62" spans="1:12" x14ac:dyDescent="0.25">
      <c r="A62" s="4"/>
      <c r="B62" s="6" t="s">
        <v>4</v>
      </c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2" x14ac:dyDescent="0.25">
      <c r="A63" s="4"/>
      <c r="B63" s="6"/>
      <c r="C63" s="7">
        <f t="shared" ref="C63:K63" si="19">C61+C62</f>
        <v>23185166.260000002</v>
      </c>
      <c r="D63" s="7">
        <f t="shared" si="19"/>
        <v>66058360.390000001</v>
      </c>
      <c r="E63" s="7">
        <f t="shared" si="19"/>
        <v>44751093.119999997</v>
      </c>
      <c r="F63" s="7">
        <f t="shared" si="19"/>
        <v>55848171.390000001</v>
      </c>
      <c r="G63" s="7">
        <f t="shared" si="19"/>
        <v>40838688.159999996</v>
      </c>
      <c r="H63" s="7">
        <f t="shared" si="19"/>
        <v>25271903.059999999</v>
      </c>
      <c r="I63" s="7">
        <f t="shared" si="19"/>
        <v>0</v>
      </c>
      <c r="J63" s="7">
        <f t="shared" si="19"/>
        <v>14641024.859999999</v>
      </c>
      <c r="K63" s="7">
        <f t="shared" si="19"/>
        <v>31169736.460000001</v>
      </c>
      <c r="L63" s="7">
        <f>SUM(B63:K63)</f>
        <v>301764143.69999999</v>
      </c>
    </row>
    <row r="64" spans="1:12" x14ac:dyDescent="0.25">
      <c r="A64" s="4">
        <f>A61+1</f>
        <v>43911</v>
      </c>
      <c r="B64" s="6" t="s">
        <v>3</v>
      </c>
      <c r="C64" s="7">
        <v>51303537.100000001</v>
      </c>
      <c r="D64" s="7">
        <v>45208442.710000001</v>
      </c>
      <c r="E64" s="7">
        <v>34928754.659999996</v>
      </c>
      <c r="F64" s="7">
        <v>44206701.909999996</v>
      </c>
      <c r="G64" s="7">
        <v>39860040.979999997</v>
      </c>
      <c r="H64" s="7">
        <v>49872420.609999999</v>
      </c>
      <c r="I64" s="7"/>
      <c r="J64" s="7">
        <v>28505265.16</v>
      </c>
      <c r="K64" s="7">
        <v>28946932.5</v>
      </c>
      <c r="L64" s="7"/>
    </row>
    <row r="65" spans="1:12" x14ac:dyDescent="0.25">
      <c r="A65" s="4"/>
      <c r="B65" s="6" t="s">
        <v>4</v>
      </c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2" x14ac:dyDescent="0.25">
      <c r="A66" s="4"/>
      <c r="B66" s="6"/>
      <c r="C66" s="7">
        <f t="shared" ref="C66:K66" si="20">C64+C65</f>
        <v>51303537.100000001</v>
      </c>
      <c r="D66" s="7">
        <f t="shared" si="20"/>
        <v>45208442.710000001</v>
      </c>
      <c r="E66" s="7">
        <f t="shared" si="20"/>
        <v>34928754.659999996</v>
      </c>
      <c r="F66" s="7">
        <f t="shared" si="20"/>
        <v>44206701.909999996</v>
      </c>
      <c r="G66" s="7">
        <f t="shared" si="20"/>
        <v>39860040.979999997</v>
      </c>
      <c r="H66" s="7">
        <f t="shared" si="20"/>
        <v>49872420.609999999</v>
      </c>
      <c r="I66" s="7">
        <f t="shared" si="20"/>
        <v>0</v>
      </c>
      <c r="J66" s="7">
        <f t="shared" si="20"/>
        <v>28505265.16</v>
      </c>
      <c r="K66" s="7">
        <f t="shared" si="20"/>
        <v>28946932.5</v>
      </c>
      <c r="L66" s="7">
        <f>SUM(B66:K66)</f>
        <v>322832095.63</v>
      </c>
    </row>
    <row r="67" spans="1:12" x14ac:dyDescent="0.25">
      <c r="A67" s="4">
        <f>A64+1</f>
        <v>43912</v>
      </c>
      <c r="B67" s="6" t="s">
        <v>3</v>
      </c>
      <c r="C67" s="7">
        <v>35197236.640000001</v>
      </c>
      <c r="D67" s="7">
        <v>32774392.5</v>
      </c>
      <c r="E67" s="7">
        <v>43119811.079999998</v>
      </c>
      <c r="F67" s="7">
        <v>29247421.350000001</v>
      </c>
      <c r="G67" s="7">
        <v>44310868.810000002</v>
      </c>
      <c r="H67" s="7">
        <v>24533602.870000001</v>
      </c>
      <c r="I67" s="7"/>
      <c r="J67" s="7">
        <v>26708320.98</v>
      </c>
      <c r="K67" s="7">
        <v>25654532.739999998</v>
      </c>
      <c r="L67" s="7"/>
    </row>
    <row r="68" spans="1:12" x14ac:dyDescent="0.25">
      <c r="A68" s="4"/>
      <c r="B68" s="6" t="s">
        <v>4</v>
      </c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pans="1:12" x14ac:dyDescent="0.25">
      <c r="A69" s="4"/>
      <c r="B69" s="6"/>
      <c r="C69" s="7">
        <f t="shared" ref="C69:K69" si="21">C67+C68</f>
        <v>35197236.640000001</v>
      </c>
      <c r="D69" s="7">
        <f t="shared" si="21"/>
        <v>32774392.5</v>
      </c>
      <c r="E69" s="7">
        <f t="shared" si="21"/>
        <v>43119811.079999998</v>
      </c>
      <c r="F69" s="7">
        <f t="shared" si="21"/>
        <v>29247421.350000001</v>
      </c>
      <c r="G69" s="7">
        <f t="shared" si="21"/>
        <v>44310868.810000002</v>
      </c>
      <c r="H69" s="7">
        <f t="shared" si="21"/>
        <v>24533602.870000001</v>
      </c>
      <c r="I69" s="7">
        <f t="shared" si="21"/>
        <v>0</v>
      </c>
      <c r="J69" s="7">
        <f t="shared" si="21"/>
        <v>26708320.98</v>
      </c>
      <c r="K69" s="7">
        <f t="shared" si="21"/>
        <v>25654532.739999998</v>
      </c>
      <c r="L69" s="7">
        <f>SUM(B69:K69)</f>
        <v>261546186.97</v>
      </c>
    </row>
    <row r="70" spans="1:12" x14ac:dyDescent="0.25">
      <c r="A70" s="4">
        <f>A67+1</f>
        <v>43913</v>
      </c>
      <c r="B70" s="6" t="s">
        <v>3</v>
      </c>
      <c r="C70" s="7">
        <v>21045520.449999999</v>
      </c>
      <c r="D70" s="7">
        <v>30406950.149999999</v>
      </c>
      <c r="E70" s="7">
        <v>34698725.93</v>
      </c>
      <c r="F70" s="7">
        <v>31009061.25</v>
      </c>
      <c r="G70" s="7">
        <v>27663755.579999998</v>
      </c>
      <c r="H70" s="7">
        <v>32951726.989999998</v>
      </c>
      <c r="I70" s="7"/>
      <c r="J70" s="7">
        <v>14877174.369999999</v>
      </c>
      <c r="K70" s="7">
        <v>14042417.99</v>
      </c>
      <c r="L70" s="7"/>
    </row>
    <row r="71" spans="1:12" x14ac:dyDescent="0.25">
      <c r="A71" s="4"/>
      <c r="B71" s="6" t="s">
        <v>4</v>
      </c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2" x14ac:dyDescent="0.25">
      <c r="A72" s="4"/>
      <c r="B72" s="6"/>
      <c r="C72" s="7">
        <f t="shared" ref="C72:K72" si="22">C70+C71</f>
        <v>21045520.449999999</v>
      </c>
      <c r="D72" s="7">
        <f t="shared" si="22"/>
        <v>30406950.149999999</v>
      </c>
      <c r="E72" s="7">
        <f t="shared" si="22"/>
        <v>34698725.93</v>
      </c>
      <c r="F72" s="7">
        <f t="shared" si="22"/>
        <v>31009061.25</v>
      </c>
      <c r="G72" s="7">
        <f t="shared" si="22"/>
        <v>27663755.579999998</v>
      </c>
      <c r="H72" s="7">
        <f t="shared" si="22"/>
        <v>32951726.989999998</v>
      </c>
      <c r="I72" s="7">
        <f t="shared" si="22"/>
        <v>0</v>
      </c>
      <c r="J72" s="7">
        <f t="shared" si="22"/>
        <v>14877174.369999999</v>
      </c>
      <c r="K72" s="7">
        <f t="shared" si="22"/>
        <v>14042417.99</v>
      </c>
      <c r="L72" s="7">
        <f>SUM(B72:K72)</f>
        <v>206695332.71000004</v>
      </c>
    </row>
    <row r="73" spans="1:12" x14ac:dyDescent="0.25">
      <c r="A73" s="4">
        <f>A70+1</f>
        <v>43914</v>
      </c>
      <c r="B73" s="6" t="s">
        <v>3</v>
      </c>
      <c r="C73" s="7">
        <v>19464912.780000001</v>
      </c>
      <c r="D73" s="7">
        <v>23997090.41</v>
      </c>
      <c r="E73" s="7">
        <v>27750132.460000001</v>
      </c>
      <c r="F73" s="7">
        <v>40099084.259999998</v>
      </c>
      <c r="G73" s="7">
        <v>36642095.049999997</v>
      </c>
      <c r="H73" s="7">
        <v>26759905.739999998</v>
      </c>
      <c r="I73" s="7"/>
      <c r="J73" s="7">
        <v>9411946.8000000007</v>
      </c>
      <c r="K73" s="7">
        <v>13353861.220000001</v>
      </c>
      <c r="L73" s="7"/>
    </row>
    <row r="74" spans="1:12" x14ac:dyDescent="0.25">
      <c r="A74" s="4"/>
      <c r="B74" s="6" t="s">
        <v>4</v>
      </c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pans="1:12" x14ac:dyDescent="0.25">
      <c r="A75" s="4"/>
      <c r="B75" s="6"/>
      <c r="C75" s="7">
        <f t="shared" ref="C75:K75" si="23">C73+C74</f>
        <v>19464912.780000001</v>
      </c>
      <c r="D75" s="7">
        <f t="shared" si="23"/>
        <v>23997090.41</v>
      </c>
      <c r="E75" s="7">
        <f t="shared" si="23"/>
        <v>27750132.460000001</v>
      </c>
      <c r="F75" s="7">
        <f t="shared" si="23"/>
        <v>40099084.259999998</v>
      </c>
      <c r="G75" s="7">
        <f t="shared" si="23"/>
        <v>36642095.049999997</v>
      </c>
      <c r="H75" s="7">
        <f t="shared" si="23"/>
        <v>26759905.739999998</v>
      </c>
      <c r="I75" s="7">
        <f t="shared" si="23"/>
        <v>0</v>
      </c>
      <c r="J75" s="7">
        <f t="shared" si="23"/>
        <v>9411946.8000000007</v>
      </c>
      <c r="K75" s="7">
        <f t="shared" si="23"/>
        <v>13353861.220000001</v>
      </c>
      <c r="L75" s="7">
        <f>SUM(B75:K75)</f>
        <v>197479028.72</v>
      </c>
    </row>
    <row r="76" spans="1:12" x14ac:dyDescent="0.25">
      <c r="A76" s="4">
        <f>A73+1</f>
        <v>43915</v>
      </c>
      <c r="B76" s="6" t="s">
        <v>3</v>
      </c>
      <c r="C76" s="7">
        <v>38802316.119999997</v>
      </c>
      <c r="D76" s="7">
        <v>41347713.079999998</v>
      </c>
      <c r="E76" s="7">
        <v>43384478.909999996</v>
      </c>
      <c r="F76" s="7">
        <v>37796070.609999999</v>
      </c>
      <c r="G76" s="7">
        <v>35349144.68</v>
      </c>
      <c r="H76" s="7">
        <v>16183968.82</v>
      </c>
      <c r="I76" s="7"/>
      <c r="J76" s="7">
        <v>8842023.7899999991</v>
      </c>
      <c r="K76" s="7">
        <v>24634798.600000001</v>
      </c>
      <c r="L76" s="7"/>
    </row>
    <row r="77" spans="1:12" x14ac:dyDescent="0.25">
      <c r="A77" s="4"/>
      <c r="B77" s="6" t="s">
        <v>4</v>
      </c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12" x14ac:dyDescent="0.25">
      <c r="A78" s="4"/>
      <c r="B78" s="6"/>
      <c r="C78" s="7">
        <f t="shared" ref="C78:K78" si="24">C76+C77</f>
        <v>38802316.119999997</v>
      </c>
      <c r="D78" s="7">
        <f t="shared" si="24"/>
        <v>41347713.079999998</v>
      </c>
      <c r="E78" s="7">
        <f t="shared" si="24"/>
        <v>43384478.909999996</v>
      </c>
      <c r="F78" s="7">
        <f t="shared" si="24"/>
        <v>37796070.609999999</v>
      </c>
      <c r="G78" s="7">
        <f t="shared" si="24"/>
        <v>35349144.68</v>
      </c>
      <c r="H78" s="7">
        <f t="shared" si="24"/>
        <v>16183968.82</v>
      </c>
      <c r="I78" s="7">
        <f t="shared" si="24"/>
        <v>0</v>
      </c>
      <c r="J78" s="7">
        <f t="shared" si="24"/>
        <v>8842023.7899999991</v>
      </c>
      <c r="K78" s="7">
        <f t="shared" si="24"/>
        <v>24634798.600000001</v>
      </c>
      <c r="L78" s="7">
        <f>SUM(B78:K78)</f>
        <v>246340514.60999995</v>
      </c>
    </row>
    <row r="79" spans="1:12" x14ac:dyDescent="0.25">
      <c r="A79" s="4">
        <f>A76+1</f>
        <v>43916</v>
      </c>
      <c r="B79" s="6" t="s">
        <v>3</v>
      </c>
      <c r="C79" s="7">
        <v>38767808.25</v>
      </c>
      <c r="D79" s="7">
        <v>39551224.640000001</v>
      </c>
      <c r="E79" s="7">
        <v>41108351.359999999</v>
      </c>
      <c r="F79" s="7">
        <v>43977404.340000004</v>
      </c>
      <c r="G79" s="7">
        <v>57584023.140000001</v>
      </c>
      <c r="H79" s="7">
        <v>11866597.02</v>
      </c>
      <c r="I79" s="7"/>
      <c r="J79" s="7">
        <v>11735761.32</v>
      </c>
      <c r="K79" s="7">
        <v>26439157.190000001</v>
      </c>
      <c r="L79" s="7"/>
    </row>
    <row r="80" spans="1:12" x14ac:dyDescent="0.25">
      <c r="A80" s="5"/>
      <c r="B80" s="6" t="s">
        <v>4</v>
      </c>
      <c r="C80" s="7"/>
      <c r="D80" s="7"/>
      <c r="E80" s="7"/>
      <c r="F80" s="7"/>
      <c r="G80" s="7"/>
      <c r="H80" s="7"/>
      <c r="I80" s="7"/>
      <c r="J80" s="7"/>
      <c r="K80" s="7"/>
      <c r="L80" s="7"/>
    </row>
    <row r="81" spans="1:12" x14ac:dyDescent="0.25">
      <c r="A81" s="5"/>
      <c r="B81" s="6"/>
      <c r="C81" s="7">
        <f t="shared" ref="C81:K81" si="25">C79+C80</f>
        <v>38767808.25</v>
      </c>
      <c r="D81" s="7">
        <f t="shared" si="25"/>
        <v>39551224.640000001</v>
      </c>
      <c r="E81" s="7">
        <f t="shared" si="25"/>
        <v>41108351.359999999</v>
      </c>
      <c r="F81" s="7">
        <f t="shared" si="25"/>
        <v>43977404.340000004</v>
      </c>
      <c r="G81" s="7">
        <f t="shared" si="25"/>
        <v>57584023.140000001</v>
      </c>
      <c r="H81" s="7">
        <f t="shared" si="25"/>
        <v>11866597.02</v>
      </c>
      <c r="I81" s="7">
        <f t="shared" si="25"/>
        <v>0</v>
      </c>
      <c r="J81" s="7">
        <f t="shared" si="25"/>
        <v>11735761.32</v>
      </c>
      <c r="K81" s="7">
        <f t="shared" si="25"/>
        <v>26439157.190000001</v>
      </c>
      <c r="L81" s="7">
        <f>SUM(B81:K81)</f>
        <v>271030327.26000005</v>
      </c>
    </row>
    <row r="82" spans="1:12" x14ac:dyDescent="0.25">
      <c r="A82" s="4">
        <f>A79+1</f>
        <v>43917</v>
      </c>
      <c r="B82" s="6" t="s">
        <v>3</v>
      </c>
      <c r="C82" s="7">
        <v>48590018.289999999</v>
      </c>
      <c r="D82" s="7">
        <v>50702274.880000003</v>
      </c>
      <c r="E82" s="7">
        <v>36848147.630000003</v>
      </c>
      <c r="F82" s="7">
        <v>36050894.299999997</v>
      </c>
      <c r="G82" s="7">
        <v>27690941.260000002</v>
      </c>
      <c r="H82" s="7">
        <v>45714856.060000002</v>
      </c>
      <c r="I82" s="7"/>
      <c r="J82" s="7">
        <v>29390786.280000001</v>
      </c>
      <c r="K82" s="7">
        <v>21237121.190000001</v>
      </c>
      <c r="L82" s="7"/>
    </row>
    <row r="83" spans="1:12" x14ac:dyDescent="0.25">
      <c r="A83" s="4"/>
      <c r="B83" s="6" t="s">
        <v>4</v>
      </c>
      <c r="C83" s="7"/>
      <c r="D83" s="7"/>
      <c r="E83" s="7"/>
      <c r="F83" s="7"/>
      <c r="G83" s="7"/>
      <c r="H83" s="7"/>
      <c r="I83" s="7"/>
      <c r="J83" s="7"/>
      <c r="K83" s="7"/>
      <c r="L83" s="7"/>
    </row>
    <row r="84" spans="1:12" x14ac:dyDescent="0.25">
      <c r="A84" s="4"/>
      <c r="B84" s="6"/>
      <c r="C84" s="7">
        <f t="shared" ref="C84:K84" si="26">C82+C83</f>
        <v>48590018.289999999</v>
      </c>
      <c r="D84" s="7">
        <f t="shared" si="26"/>
        <v>50702274.880000003</v>
      </c>
      <c r="E84" s="7">
        <f t="shared" si="26"/>
        <v>36848147.630000003</v>
      </c>
      <c r="F84" s="7">
        <f t="shared" si="26"/>
        <v>36050894.299999997</v>
      </c>
      <c r="G84" s="7">
        <f t="shared" si="26"/>
        <v>27690941.260000002</v>
      </c>
      <c r="H84" s="7">
        <f t="shared" si="26"/>
        <v>45714856.060000002</v>
      </c>
      <c r="I84" s="7">
        <f t="shared" si="26"/>
        <v>0</v>
      </c>
      <c r="J84" s="7">
        <f t="shared" si="26"/>
        <v>29390786.280000001</v>
      </c>
      <c r="K84" s="7">
        <f t="shared" si="26"/>
        <v>21237121.190000001</v>
      </c>
      <c r="L84" s="7">
        <f>SUM(B84:K84)</f>
        <v>296225039.89000005</v>
      </c>
    </row>
    <row r="85" spans="1:12" x14ac:dyDescent="0.25">
      <c r="A85" s="4">
        <f>A82+1</f>
        <v>43918</v>
      </c>
      <c r="B85" s="6" t="s">
        <v>3</v>
      </c>
      <c r="C85" s="7">
        <v>39765527.75</v>
      </c>
      <c r="D85" s="7">
        <v>45817893.219999999</v>
      </c>
      <c r="E85" s="7">
        <v>45552707.990000002</v>
      </c>
      <c r="F85" s="7">
        <v>57105104.57</v>
      </c>
      <c r="G85" s="7">
        <v>57763869.530000001</v>
      </c>
      <c r="H85" s="7">
        <v>33604747.460000001</v>
      </c>
      <c r="I85" s="7"/>
      <c r="J85" s="7">
        <v>20855185.859999999</v>
      </c>
      <c r="K85" s="7">
        <v>23375713.690000001</v>
      </c>
      <c r="L85" s="7"/>
    </row>
    <row r="86" spans="1:12" x14ac:dyDescent="0.25">
      <c r="A86" s="4"/>
      <c r="B86" s="6" t="s">
        <v>4</v>
      </c>
      <c r="C86" s="7"/>
      <c r="D86" s="7"/>
      <c r="E86" s="7"/>
      <c r="F86" s="7"/>
      <c r="G86" s="7"/>
      <c r="H86" s="7"/>
      <c r="I86" s="7"/>
      <c r="J86" s="7"/>
      <c r="K86" s="7"/>
      <c r="L86" s="7"/>
    </row>
    <row r="87" spans="1:12" x14ac:dyDescent="0.25">
      <c r="A87" s="4"/>
      <c r="B87" s="6"/>
      <c r="C87" s="7">
        <f t="shared" ref="C87:K87" si="27">C85+C86</f>
        <v>39765527.75</v>
      </c>
      <c r="D87" s="7">
        <f t="shared" si="27"/>
        <v>45817893.219999999</v>
      </c>
      <c r="E87" s="7">
        <f t="shared" si="27"/>
        <v>45552707.990000002</v>
      </c>
      <c r="F87" s="7">
        <f t="shared" si="27"/>
        <v>57105104.57</v>
      </c>
      <c r="G87" s="7">
        <f t="shared" si="27"/>
        <v>57763869.530000001</v>
      </c>
      <c r="H87" s="7">
        <f t="shared" si="27"/>
        <v>33604747.460000001</v>
      </c>
      <c r="I87" s="7">
        <f t="shared" si="27"/>
        <v>0</v>
      </c>
      <c r="J87" s="7">
        <f t="shared" si="27"/>
        <v>20855185.859999999</v>
      </c>
      <c r="K87" s="7">
        <f t="shared" si="27"/>
        <v>23375713.690000001</v>
      </c>
      <c r="L87" s="7">
        <f>SUM(B87:K87)</f>
        <v>323840750.06999999</v>
      </c>
    </row>
    <row r="88" spans="1:12" x14ac:dyDescent="0.25">
      <c r="A88" s="4">
        <f>A85+1</f>
        <v>43919</v>
      </c>
      <c r="B88" s="6" t="s">
        <v>3</v>
      </c>
      <c r="C88" s="7">
        <v>29883304.059999999</v>
      </c>
      <c r="D88" s="7">
        <v>32516853.460000001</v>
      </c>
      <c r="E88" s="7">
        <v>35171861.530000001</v>
      </c>
      <c r="F88" s="7">
        <v>30373362.940000001</v>
      </c>
      <c r="G88" s="7">
        <v>25723336.190000001</v>
      </c>
      <c r="H88" s="7">
        <v>14568502.76</v>
      </c>
      <c r="I88" s="7"/>
      <c r="J88" s="7">
        <v>19419897.300000001</v>
      </c>
      <c r="K88" s="7">
        <v>12466256.279999999</v>
      </c>
      <c r="L88" s="7"/>
    </row>
    <row r="89" spans="1:12" x14ac:dyDescent="0.25">
      <c r="A89" s="4"/>
      <c r="B89" s="6" t="s">
        <v>4</v>
      </c>
      <c r="C89" s="7"/>
      <c r="D89" s="7"/>
      <c r="E89" s="7"/>
      <c r="F89" s="7"/>
      <c r="G89" s="7"/>
      <c r="H89" s="7"/>
      <c r="I89" s="7"/>
      <c r="J89" s="7"/>
      <c r="K89" s="7"/>
      <c r="L89" s="7"/>
    </row>
    <row r="90" spans="1:12" x14ac:dyDescent="0.25">
      <c r="A90" s="4"/>
      <c r="B90" s="6"/>
      <c r="C90" s="7">
        <f t="shared" ref="C90:K90" si="28">C88+C89</f>
        <v>29883304.059999999</v>
      </c>
      <c r="D90" s="7">
        <f t="shared" si="28"/>
        <v>32516853.460000001</v>
      </c>
      <c r="E90" s="7">
        <f t="shared" si="28"/>
        <v>35171861.530000001</v>
      </c>
      <c r="F90" s="7">
        <f t="shared" si="28"/>
        <v>30373362.940000001</v>
      </c>
      <c r="G90" s="7">
        <f t="shared" si="28"/>
        <v>25723336.190000001</v>
      </c>
      <c r="H90" s="7">
        <f t="shared" si="28"/>
        <v>14568502.76</v>
      </c>
      <c r="I90" s="7">
        <f t="shared" si="28"/>
        <v>0</v>
      </c>
      <c r="J90" s="7">
        <f t="shared" si="28"/>
        <v>19419897.300000001</v>
      </c>
      <c r="K90" s="7">
        <f t="shared" si="28"/>
        <v>12466256.279999999</v>
      </c>
      <c r="L90" s="7">
        <f>SUM(B90:K90)</f>
        <v>200123374.52000001</v>
      </c>
    </row>
    <row r="91" spans="1:12" x14ac:dyDescent="0.25">
      <c r="A91" s="4">
        <f>A88+1</f>
        <v>43920</v>
      </c>
      <c r="B91" s="6" t="s">
        <v>3</v>
      </c>
      <c r="C91" s="7">
        <v>16812728.940000001</v>
      </c>
      <c r="D91" s="7">
        <v>25518852.850000001</v>
      </c>
      <c r="E91" s="7">
        <v>22898276.300000001</v>
      </c>
      <c r="F91" s="7">
        <v>24364142.059999999</v>
      </c>
      <c r="G91" s="7">
        <v>38574408.299999997</v>
      </c>
      <c r="H91" s="7">
        <v>31008490.739999998</v>
      </c>
      <c r="I91" s="7"/>
      <c r="J91" s="7">
        <v>19341794.789999999</v>
      </c>
      <c r="K91" s="7">
        <v>9510240.5999999996</v>
      </c>
      <c r="L91" s="7"/>
    </row>
    <row r="92" spans="1:12" x14ac:dyDescent="0.25">
      <c r="A92" s="4"/>
      <c r="B92" s="6" t="s">
        <v>4</v>
      </c>
      <c r="C92" s="7"/>
      <c r="D92" s="7"/>
      <c r="E92" s="7"/>
      <c r="F92" s="7"/>
      <c r="G92" s="7"/>
      <c r="H92" s="7"/>
      <c r="I92" s="7"/>
      <c r="J92" s="7"/>
      <c r="K92" s="7"/>
      <c r="L92" s="7"/>
    </row>
    <row r="93" spans="1:12" x14ac:dyDescent="0.25">
      <c r="A93" s="4"/>
      <c r="B93" s="6"/>
      <c r="C93" s="7">
        <f t="shared" ref="C93:K93" si="29">C91+C92</f>
        <v>16812728.940000001</v>
      </c>
      <c r="D93" s="7">
        <f t="shared" si="29"/>
        <v>25518852.850000001</v>
      </c>
      <c r="E93" s="7">
        <f t="shared" si="29"/>
        <v>22898276.300000001</v>
      </c>
      <c r="F93" s="7">
        <f t="shared" si="29"/>
        <v>24364142.059999999</v>
      </c>
      <c r="G93" s="7">
        <f t="shared" si="29"/>
        <v>38574408.299999997</v>
      </c>
      <c r="H93" s="7">
        <f t="shared" si="29"/>
        <v>31008490.739999998</v>
      </c>
      <c r="I93" s="7">
        <f t="shared" si="29"/>
        <v>0</v>
      </c>
      <c r="J93" s="7">
        <f t="shared" si="29"/>
        <v>19341794.789999999</v>
      </c>
      <c r="K93" s="7">
        <f t="shared" si="29"/>
        <v>9510240.5999999996</v>
      </c>
      <c r="L93" s="7">
        <f>SUM(B93:K93)</f>
        <v>188028934.57999998</v>
      </c>
    </row>
    <row r="94" spans="1:12" x14ac:dyDescent="0.25">
      <c r="A94" s="4">
        <f>A91+1</f>
        <v>43921</v>
      </c>
      <c r="B94" s="6" t="s">
        <v>3</v>
      </c>
      <c r="C94" s="7">
        <v>21391071.43</v>
      </c>
      <c r="D94" s="7">
        <v>20774565.91</v>
      </c>
      <c r="E94" s="7">
        <v>19235146.989999998</v>
      </c>
      <c r="F94" s="7">
        <v>28714029.23</v>
      </c>
      <c r="G94" s="7">
        <v>37967733.18</v>
      </c>
      <c r="H94" s="7">
        <v>18443579.440000001</v>
      </c>
      <c r="I94" s="6"/>
      <c r="J94" s="7">
        <v>14076165.630000001</v>
      </c>
      <c r="K94" s="7">
        <v>18496559.890000001</v>
      </c>
      <c r="L94" s="7"/>
    </row>
    <row r="95" spans="1:12" x14ac:dyDescent="0.25">
      <c r="A95" s="4"/>
      <c r="B95" s="6" t="s">
        <v>4</v>
      </c>
      <c r="C95" s="7"/>
      <c r="D95" s="7"/>
      <c r="E95" s="7"/>
      <c r="F95" s="7"/>
      <c r="G95" s="7"/>
      <c r="H95" s="4"/>
      <c r="I95" s="6"/>
      <c r="J95" s="7"/>
      <c r="K95" s="7"/>
      <c r="L95" s="7"/>
    </row>
    <row r="96" spans="1:12" x14ac:dyDescent="0.25">
      <c r="A96" s="4"/>
      <c r="B96" s="6"/>
      <c r="C96" s="7">
        <f>C94+C95</f>
        <v>21391071.43</v>
      </c>
      <c r="D96" s="7">
        <f>D94+D95</f>
        <v>20774565.91</v>
      </c>
      <c r="E96" s="7">
        <f>E94+E95</f>
        <v>19235146.989999998</v>
      </c>
      <c r="F96" s="7">
        <f>F94+F95</f>
        <v>28714029.23</v>
      </c>
      <c r="G96" s="7">
        <v>37967733.18</v>
      </c>
      <c r="H96" s="7">
        <f>H94</f>
        <v>18443579.440000001</v>
      </c>
      <c r="I96" s="11">
        <f>I93</f>
        <v>0</v>
      </c>
      <c r="J96" s="7">
        <f>J94+J95</f>
        <v>14076165.630000001</v>
      </c>
      <c r="K96" s="7">
        <f>K94+K95</f>
        <v>18496559.890000001</v>
      </c>
      <c r="L96" s="7">
        <f>C96+D96+E96+F96+G96+H96+J96+K96</f>
        <v>179098851.69999999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6"/>
  <sheetViews>
    <sheetView topLeftCell="J81" workbookViewId="0">
      <selection activeCell="R97" sqref="R97"/>
    </sheetView>
  </sheetViews>
  <sheetFormatPr baseColWidth="10" defaultRowHeight="15" x14ac:dyDescent="0.25"/>
  <cols>
    <col min="3" max="7" width="19.140625" bestFit="1" customWidth="1"/>
    <col min="8" max="8" width="19.140625" customWidth="1"/>
    <col min="9" max="9" width="19.140625" bestFit="1" customWidth="1"/>
    <col min="10" max="16" width="18.140625" bestFit="1" customWidth="1"/>
    <col min="17" max="17" width="19.140625" bestFit="1" customWidth="1"/>
    <col min="18" max="18" width="21.140625" customWidth="1"/>
  </cols>
  <sheetData>
    <row r="1" spans="1:20" x14ac:dyDescent="0.25">
      <c r="A1" s="1" t="s">
        <v>5</v>
      </c>
      <c r="B1" s="1"/>
      <c r="C1" s="1"/>
      <c r="D1" s="1"/>
    </row>
    <row r="2" spans="1:20" x14ac:dyDescent="0.25">
      <c r="A2" s="1"/>
      <c r="B2" s="1"/>
      <c r="C2" s="1"/>
      <c r="D2" s="1"/>
    </row>
    <row r="3" spans="1:20" s="2" customFormat="1" x14ac:dyDescent="0.25">
      <c r="A3" s="3" t="s">
        <v>0</v>
      </c>
      <c r="B3" s="3"/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 t="s">
        <v>1</v>
      </c>
    </row>
    <row r="4" spans="1:20" x14ac:dyDescent="0.25">
      <c r="A4" s="4">
        <v>43891</v>
      </c>
      <c r="B4" s="6" t="s">
        <v>3</v>
      </c>
      <c r="C4" s="10">
        <v>88504868.569999993</v>
      </c>
      <c r="D4" s="10">
        <v>83685435.599999994</v>
      </c>
      <c r="E4" s="10">
        <v>88985952.540000007</v>
      </c>
      <c r="F4" s="10">
        <v>79719041.629999995</v>
      </c>
      <c r="G4" s="10">
        <v>54791694.359999999</v>
      </c>
      <c r="H4" s="10">
        <v>58640059.850000001</v>
      </c>
      <c r="I4" s="10">
        <v>3621270.43</v>
      </c>
      <c r="J4" s="10">
        <v>62525221.979999997</v>
      </c>
      <c r="K4" s="10">
        <v>55424065.990000002</v>
      </c>
      <c r="L4" s="10">
        <v>11993321.52</v>
      </c>
      <c r="M4" s="10"/>
      <c r="N4" s="10">
        <v>6511733.1500000004</v>
      </c>
      <c r="O4" s="10"/>
      <c r="P4" s="10"/>
      <c r="Q4" s="10">
        <v>10870089.029999999</v>
      </c>
      <c r="R4" s="10"/>
    </row>
    <row r="5" spans="1:20" x14ac:dyDescent="0.25">
      <c r="A5" s="4"/>
      <c r="B5" s="6" t="s">
        <v>4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2" t="s">
        <v>7</v>
      </c>
      <c r="T5" s="13"/>
    </row>
    <row r="6" spans="1:20" x14ac:dyDescent="0.25">
      <c r="A6" s="4" t="s">
        <v>1</v>
      </c>
      <c r="B6" s="6"/>
      <c r="C6" s="10">
        <f t="shared" ref="C6:Q6" si="0">C4+C5</f>
        <v>88504868.569999993</v>
      </c>
      <c r="D6" s="10">
        <f t="shared" si="0"/>
        <v>83685435.599999994</v>
      </c>
      <c r="E6" s="10">
        <f t="shared" si="0"/>
        <v>88985952.540000007</v>
      </c>
      <c r="F6" s="10">
        <f t="shared" si="0"/>
        <v>79719041.629999995</v>
      </c>
      <c r="G6" s="10">
        <f t="shared" si="0"/>
        <v>54791694.359999999</v>
      </c>
      <c r="H6" s="10">
        <f t="shared" si="0"/>
        <v>58640059.850000001</v>
      </c>
      <c r="I6" s="10">
        <f t="shared" si="0"/>
        <v>3621270.43</v>
      </c>
      <c r="J6" s="10">
        <f t="shared" si="0"/>
        <v>62525221.979999997</v>
      </c>
      <c r="K6" s="10">
        <f t="shared" si="0"/>
        <v>55424065.990000002</v>
      </c>
      <c r="L6" s="10">
        <f t="shared" si="0"/>
        <v>11993321.52</v>
      </c>
      <c r="M6" s="10">
        <f t="shared" si="0"/>
        <v>0</v>
      </c>
      <c r="N6" s="10">
        <f t="shared" si="0"/>
        <v>6511733.1500000004</v>
      </c>
      <c r="O6" s="10">
        <f t="shared" si="0"/>
        <v>0</v>
      </c>
      <c r="P6" s="10">
        <f t="shared" si="0"/>
        <v>0</v>
      </c>
      <c r="Q6" s="10">
        <f t="shared" si="0"/>
        <v>10870089.029999999</v>
      </c>
      <c r="R6" s="10">
        <f>SUM(B6:Q6)</f>
        <v>605272754.64999998</v>
      </c>
    </row>
    <row r="7" spans="1:20" x14ac:dyDescent="0.25">
      <c r="A7" s="4">
        <v>43892</v>
      </c>
      <c r="B7" s="6" t="s">
        <v>3</v>
      </c>
      <c r="C7" s="7">
        <v>64817586.719999999</v>
      </c>
      <c r="D7" s="7">
        <v>53835257.770000003</v>
      </c>
      <c r="E7" s="7">
        <v>60119251.880000003</v>
      </c>
      <c r="F7" s="7">
        <v>52908766.520000003</v>
      </c>
      <c r="G7" s="7">
        <v>16501404.08</v>
      </c>
      <c r="H7" s="7">
        <v>63120538.539999999</v>
      </c>
      <c r="I7" s="7"/>
      <c r="J7" s="7">
        <v>20095242.289999999</v>
      </c>
      <c r="K7" s="7"/>
      <c r="L7" s="7"/>
      <c r="M7" s="7"/>
      <c r="N7" s="7">
        <v>1453910.4</v>
      </c>
      <c r="O7" s="7"/>
      <c r="P7" s="7"/>
      <c r="Q7" s="7"/>
      <c r="R7" s="7"/>
    </row>
    <row r="8" spans="1:20" x14ac:dyDescent="0.25">
      <c r="A8" s="4"/>
      <c r="B8" s="6" t="s">
        <v>4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20" x14ac:dyDescent="0.25">
      <c r="A9" s="4"/>
      <c r="B9" s="6"/>
      <c r="C9" s="7">
        <f t="shared" ref="C9:Q9" si="1">C7+C8</f>
        <v>64817586.719999999</v>
      </c>
      <c r="D9" s="7">
        <f t="shared" si="1"/>
        <v>53835257.770000003</v>
      </c>
      <c r="E9" s="7">
        <f t="shared" si="1"/>
        <v>60119251.880000003</v>
      </c>
      <c r="F9" s="7">
        <f t="shared" si="1"/>
        <v>52908766.520000003</v>
      </c>
      <c r="G9" s="7">
        <f t="shared" si="1"/>
        <v>16501404.08</v>
      </c>
      <c r="H9" s="7">
        <f t="shared" si="1"/>
        <v>63120538.539999999</v>
      </c>
      <c r="I9" s="7">
        <f t="shared" si="1"/>
        <v>0</v>
      </c>
      <c r="J9" s="7">
        <f t="shared" si="1"/>
        <v>20095242.289999999</v>
      </c>
      <c r="K9" s="7">
        <f t="shared" si="1"/>
        <v>0</v>
      </c>
      <c r="L9" s="7">
        <f t="shared" si="1"/>
        <v>0</v>
      </c>
      <c r="M9" s="7">
        <f t="shared" si="1"/>
        <v>0</v>
      </c>
      <c r="N9" s="7">
        <f t="shared" si="1"/>
        <v>1453910.4</v>
      </c>
      <c r="O9" s="7">
        <f t="shared" si="1"/>
        <v>0</v>
      </c>
      <c r="P9" s="7">
        <f t="shared" si="1"/>
        <v>0</v>
      </c>
      <c r="Q9" s="7">
        <f t="shared" si="1"/>
        <v>0</v>
      </c>
      <c r="R9" s="7">
        <f>SUM(B9:Q9)</f>
        <v>332851958.20000005</v>
      </c>
    </row>
    <row r="10" spans="1:20" x14ac:dyDescent="0.25">
      <c r="A10" s="4">
        <f>A7+1</f>
        <v>43893</v>
      </c>
      <c r="B10" s="6" t="s">
        <v>3</v>
      </c>
      <c r="C10" s="7">
        <v>101468066.79000001</v>
      </c>
      <c r="D10" s="7">
        <v>67097916.990000002</v>
      </c>
      <c r="E10" s="7">
        <v>41203782.270000003</v>
      </c>
      <c r="F10" s="7">
        <v>66880674.149999999</v>
      </c>
      <c r="G10" s="7">
        <v>24031042.420000002</v>
      </c>
      <c r="H10" s="7">
        <v>45573192.909999996</v>
      </c>
      <c r="I10" s="7">
        <v>1168617.25</v>
      </c>
      <c r="J10" s="7">
        <v>22513988.890000001</v>
      </c>
      <c r="K10" s="7"/>
      <c r="L10" s="7"/>
      <c r="M10" s="7"/>
      <c r="N10" s="7"/>
      <c r="O10" s="7"/>
      <c r="P10" s="7"/>
      <c r="Q10" s="7"/>
      <c r="R10" s="7"/>
    </row>
    <row r="11" spans="1:20" x14ac:dyDescent="0.25">
      <c r="A11" s="4"/>
      <c r="B11" s="6" t="s">
        <v>4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20" x14ac:dyDescent="0.25">
      <c r="A12" s="4"/>
      <c r="B12" s="6"/>
      <c r="C12" s="7">
        <f t="shared" ref="C12:Q12" si="2">C10+C11</f>
        <v>101468066.79000001</v>
      </c>
      <c r="D12" s="7">
        <f t="shared" si="2"/>
        <v>67097916.990000002</v>
      </c>
      <c r="E12" s="7">
        <f t="shared" si="2"/>
        <v>41203782.270000003</v>
      </c>
      <c r="F12" s="7">
        <f t="shared" si="2"/>
        <v>66880674.149999999</v>
      </c>
      <c r="G12" s="7">
        <f t="shared" si="2"/>
        <v>24031042.420000002</v>
      </c>
      <c r="H12" s="7">
        <f t="shared" si="2"/>
        <v>45573192.909999996</v>
      </c>
      <c r="I12" s="7">
        <f t="shared" si="2"/>
        <v>1168617.25</v>
      </c>
      <c r="J12" s="7">
        <f t="shared" si="2"/>
        <v>22513988.890000001</v>
      </c>
      <c r="K12" s="7">
        <f t="shared" si="2"/>
        <v>0</v>
      </c>
      <c r="L12" s="7">
        <f t="shared" si="2"/>
        <v>0</v>
      </c>
      <c r="M12" s="7">
        <f t="shared" si="2"/>
        <v>0</v>
      </c>
      <c r="N12" s="7">
        <f t="shared" si="2"/>
        <v>0</v>
      </c>
      <c r="O12" s="7">
        <f t="shared" si="2"/>
        <v>0</v>
      </c>
      <c r="P12" s="7">
        <f t="shared" si="2"/>
        <v>0</v>
      </c>
      <c r="Q12" s="7">
        <f t="shared" si="2"/>
        <v>0</v>
      </c>
      <c r="R12" s="7">
        <f>SUM(B12:Q12)</f>
        <v>369937281.66999996</v>
      </c>
    </row>
    <row r="13" spans="1:20" x14ac:dyDescent="0.25">
      <c r="A13" s="4">
        <f>A10+1</f>
        <v>43894</v>
      </c>
      <c r="B13" s="6" t="s">
        <v>3</v>
      </c>
      <c r="C13" s="7">
        <v>42293950.640000001</v>
      </c>
      <c r="D13" s="7">
        <v>38654291.039999999</v>
      </c>
      <c r="E13" s="7">
        <v>40371134.829999998</v>
      </c>
      <c r="F13" s="7">
        <v>45577178.439999998</v>
      </c>
      <c r="G13" s="7">
        <v>39259037.32</v>
      </c>
      <c r="H13" s="7">
        <v>34874386.710000001</v>
      </c>
      <c r="I13" s="7"/>
      <c r="J13" s="7">
        <v>31414619.02</v>
      </c>
      <c r="K13" s="7">
        <v>14811805.52</v>
      </c>
      <c r="L13" s="7"/>
      <c r="M13" s="7"/>
      <c r="N13" s="7"/>
      <c r="O13" s="7"/>
      <c r="P13" s="7">
        <v>197034.33</v>
      </c>
      <c r="Q13" s="7">
        <v>17776379.59</v>
      </c>
      <c r="R13" s="7"/>
    </row>
    <row r="14" spans="1:20" x14ac:dyDescent="0.25">
      <c r="A14" s="4"/>
      <c r="B14" s="6" t="s">
        <v>4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20" x14ac:dyDescent="0.25">
      <c r="A15" s="4"/>
      <c r="B15" s="6"/>
      <c r="C15" s="7">
        <f t="shared" ref="C15:Q15" si="3">C13+C14</f>
        <v>42293950.640000001</v>
      </c>
      <c r="D15" s="7">
        <f t="shared" si="3"/>
        <v>38654291.039999999</v>
      </c>
      <c r="E15" s="7">
        <f t="shared" si="3"/>
        <v>40371134.829999998</v>
      </c>
      <c r="F15" s="7">
        <f t="shared" si="3"/>
        <v>45577178.439999998</v>
      </c>
      <c r="G15" s="7">
        <f t="shared" si="3"/>
        <v>39259037.32</v>
      </c>
      <c r="H15" s="7">
        <f t="shared" si="3"/>
        <v>34874386.710000001</v>
      </c>
      <c r="I15" s="7">
        <f t="shared" si="3"/>
        <v>0</v>
      </c>
      <c r="J15" s="7">
        <f t="shared" si="3"/>
        <v>31414619.02</v>
      </c>
      <c r="K15" s="7">
        <f t="shared" si="3"/>
        <v>14811805.52</v>
      </c>
      <c r="L15" s="7">
        <f t="shared" si="3"/>
        <v>0</v>
      </c>
      <c r="M15" s="7">
        <f t="shared" si="3"/>
        <v>0</v>
      </c>
      <c r="N15" s="7">
        <f t="shared" si="3"/>
        <v>0</v>
      </c>
      <c r="O15" s="7">
        <f t="shared" si="3"/>
        <v>0</v>
      </c>
      <c r="P15" s="7">
        <f t="shared" si="3"/>
        <v>197034.33</v>
      </c>
      <c r="Q15" s="7">
        <f t="shared" si="3"/>
        <v>17776379.59</v>
      </c>
      <c r="R15" s="7">
        <f>SUM(B15:Q15)</f>
        <v>305229817.43999994</v>
      </c>
    </row>
    <row r="16" spans="1:20" x14ac:dyDescent="0.25">
      <c r="A16" s="4">
        <f>A13+1</f>
        <v>43895</v>
      </c>
      <c r="B16" s="6" t="s">
        <v>3</v>
      </c>
      <c r="C16" s="7">
        <v>52352632.810000002</v>
      </c>
      <c r="D16" s="7">
        <v>49561678.359999999</v>
      </c>
      <c r="E16" s="7">
        <v>48622745.210000001</v>
      </c>
      <c r="F16" s="7">
        <v>31008908.170000002</v>
      </c>
      <c r="G16" s="7">
        <v>41184544.25</v>
      </c>
      <c r="H16" s="7">
        <v>45578074.539999999</v>
      </c>
      <c r="I16" s="7"/>
      <c r="J16" s="7">
        <v>27969448.899999999</v>
      </c>
      <c r="K16" s="7">
        <v>12046294.02</v>
      </c>
      <c r="L16" s="7"/>
      <c r="M16" s="7"/>
      <c r="N16" s="7">
        <v>1816673.6</v>
      </c>
      <c r="O16" s="7"/>
      <c r="P16" s="7">
        <v>2368901.89</v>
      </c>
      <c r="Q16" s="7"/>
      <c r="R16" s="7"/>
    </row>
    <row r="17" spans="1:18" x14ac:dyDescent="0.25">
      <c r="A17" s="4"/>
      <c r="B17" s="6" t="s">
        <v>4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x14ac:dyDescent="0.25">
      <c r="A18" s="5"/>
      <c r="B18" s="6"/>
      <c r="C18" s="7">
        <f t="shared" ref="C18:Q18" si="4">C16+C17</f>
        <v>52352632.810000002</v>
      </c>
      <c r="D18" s="7">
        <f t="shared" si="4"/>
        <v>49561678.359999999</v>
      </c>
      <c r="E18" s="7">
        <f t="shared" si="4"/>
        <v>48622745.210000001</v>
      </c>
      <c r="F18" s="7">
        <f t="shared" si="4"/>
        <v>31008908.170000002</v>
      </c>
      <c r="G18" s="7">
        <f t="shared" si="4"/>
        <v>41184544.25</v>
      </c>
      <c r="H18" s="7">
        <f t="shared" si="4"/>
        <v>45578074.539999999</v>
      </c>
      <c r="I18" s="7">
        <f t="shared" si="4"/>
        <v>0</v>
      </c>
      <c r="J18" s="7">
        <f t="shared" si="4"/>
        <v>27969448.899999999</v>
      </c>
      <c r="K18" s="7">
        <f t="shared" si="4"/>
        <v>12046294.02</v>
      </c>
      <c r="L18" s="7">
        <f t="shared" si="4"/>
        <v>0</v>
      </c>
      <c r="M18" s="7">
        <f t="shared" si="4"/>
        <v>0</v>
      </c>
      <c r="N18" s="7">
        <f t="shared" si="4"/>
        <v>1816673.6</v>
      </c>
      <c r="O18" s="7">
        <f t="shared" si="4"/>
        <v>0</v>
      </c>
      <c r="P18" s="7">
        <f t="shared" si="4"/>
        <v>2368901.89</v>
      </c>
      <c r="Q18" s="7">
        <f t="shared" si="4"/>
        <v>0</v>
      </c>
      <c r="R18" s="7">
        <f>SUM(B18:Q18)</f>
        <v>312509901.75</v>
      </c>
    </row>
    <row r="19" spans="1:18" x14ac:dyDescent="0.25">
      <c r="A19" s="4">
        <f>A16+1</f>
        <v>43896</v>
      </c>
      <c r="B19" s="6" t="s">
        <v>3</v>
      </c>
      <c r="C19" s="7">
        <v>26888345.239999998</v>
      </c>
      <c r="D19" s="7">
        <v>40996509</v>
      </c>
      <c r="E19" s="7">
        <v>50148754.810000002</v>
      </c>
      <c r="F19" s="7">
        <v>37193402.170000002</v>
      </c>
      <c r="G19" s="7">
        <v>40393610.840000004</v>
      </c>
      <c r="H19" s="7">
        <v>35393128.850000001</v>
      </c>
      <c r="I19" s="7">
        <v>26889619.98</v>
      </c>
      <c r="J19" s="7">
        <v>30099537.32</v>
      </c>
      <c r="K19" s="7">
        <v>24922367.120000001</v>
      </c>
      <c r="L19" s="7">
        <v>16035930.630000001</v>
      </c>
      <c r="M19" s="7"/>
      <c r="N19" s="7">
        <v>2531350.8199999998</v>
      </c>
      <c r="O19" s="7"/>
      <c r="P19" s="7"/>
      <c r="Q19" s="7">
        <v>32755657.539999999</v>
      </c>
      <c r="R19" s="7"/>
    </row>
    <row r="20" spans="1:18" x14ac:dyDescent="0.25">
      <c r="A20" s="4"/>
      <c r="B20" s="6" t="s">
        <v>4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x14ac:dyDescent="0.25">
      <c r="A21" s="4"/>
      <c r="B21" s="6"/>
      <c r="C21" s="7">
        <f t="shared" ref="C21:O21" si="5">C19+C20</f>
        <v>26888345.239999998</v>
      </c>
      <c r="D21" s="7">
        <f t="shared" si="5"/>
        <v>40996509</v>
      </c>
      <c r="E21" s="7">
        <f t="shared" si="5"/>
        <v>50148754.810000002</v>
      </c>
      <c r="F21" s="7">
        <f t="shared" si="5"/>
        <v>37193402.170000002</v>
      </c>
      <c r="G21" s="7">
        <f t="shared" si="5"/>
        <v>40393610.840000004</v>
      </c>
      <c r="H21" s="7">
        <f t="shared" si="5"/>
        <v>35393128.850000001</v>
      </c>
      <c r="I21" s="7">
        <f t="shared" si="5"/>
        <v>26889619.98</v>
      </c>
      <c r="J21" s="7">
        <f t="shared" si="5"/>
        <v>30099537.32</v>
      </c>
      <c r="K21" s="7">
        <f t="shared" si="5"/>
        <v>24922367.120000001</v>
      </c>
      <c r="L21" s="7">
        <f t="shared" si="5"/>
        <v>16035930.630000001</v>
      </c>
      <c r="M21" s="7">
        <f t="shared" si="5"/>
        <v>0</v>
      </c>
      <c r="N21" s="7">
        <f t="shared" si="5"/>
        <v>2531350.8199999998</v>
      </c>
      <c r="O21" s="7">
        <f t="shared" si="5"/>
        <v>0</v>
      </c>
      <c r="P21" s="7">
        <v>746981.42</v>
      </c>
      <c r="Q21" s="7">
        <v>44672832.57</v>
      </c>
      <c r="R21" s="7">
        <f>SUM(B21:Q21)</f>
        <v>376912370.76999998</v>
      </c>
    </row>
    <row r="22" spans="1:18" x14ac:dyDescent="0.25">
      <c r="A22" s="4">
        <f>A19+1</f>
        <v>43897</v>
      </c>
      <c r="B22" s="6" t="s">
        <v>3</v>
      </c>
      <c r="C22" s="7">
        <v>66897994.420000002</v>
      </c>
      <c r="D22" s="7">
        <v>71766495.299999997</v>
      </c>
      <c r="E22" s="7">
        <v>83453068.530000001</v>
      </c>
      <c r="F22" s="7">
        <v>70422479.150000006</v>
      </c>
      <c r="G22" s="7">
        <v>69531988.109999999</v>
      </c>
      <c r="H22" s="7">
        <v>45406211.390000001</v>
      </c>
      <c r="I22" s="7">
        <v>38355055.100000001</v>
      </c>
      <c r="J22" s="7">
        <v>61702697.719999999</v>
      </c>
      <c r="K22" s="7">
        <v>18954664.800000001</v>
      </c>
      <c r="L22" s="7">
        <v>26992077.399999999</v>
      </c>
      <c r="M22" s="7"/>
      <c r="N22" s="7">
        <v>2341086.09</v>
      </c>
      <c r="O22" s="7"/>
      <c r="P22" s="7">
        <v>746981.42</v>
      </c>
      <c r="Q22" s="7">
        <v>44672832.57</v>
      </c>
      <c r="R22" s="7"/>
    </row>
    <row r="23" spans="1:18" x14ac:dyDescent="0.25">
      <c r="A23" s="4"/>
      <c r="B23" s="6" t="s">
        <v>4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1:18" x14ac:dyDescent="0.25">
      <c r="A24" s="4"/>
      <c r="B24" s="6"/>
      <c r="C24" s="7">
        <f t="shared" ref="C24:P24" si="6">C22+C23</f>
        <v>66897994.420000002</v>
      </c>
      <c r="D24" s="7">
        <f t="shared" si="6"/>
        <v>71766495.299999997</v>
      </c>
      <c r="E24" s="7">
        <f t="shared" si="6"/>
        <v>83453068.530000001</v>
      </c>
      <c r="F24" s="7">
        <f t="shared" si="6"/>
        <v>70422479.150000006</v>
      </c>
      <c r="G24" s="7">
        <f t="shared" si="6"/>
        <v>69531988.109999999</v>
      </c>
      <c r="H24" s="7">
        <f t="shared" si="6"/>
        <v>45406211.390000001</v>
      </c>
      <c r="I24" s="7">
        <f t="shared" si="6"/>
        <v>38355055.100000001</v>
      </c>
      <c r="J24" s="7">
        <f t="shared" si="6"/>
        <v>61702697.719999999</v>
      </c>
      <c r="K24" s="7">
        <f t="shared" si="6"/>
        <v>18954664.800000001</v>
      </c>
      <c r="L24" s="7">
        <f t="shared" si="6"/>
        <v>26992077.399999999</v>
      </c>
      <c r="M24" s="7">
        <f t="shared" si="6"/>
        <v>0</v>
      </c>
      <c r="N24" s="7">
        <f t="shared" si="6"/>
        <v>2341086.09</v>
      </c>
      <c r="O24" s="7">
        <f t="shared" si="6"/>
        <v>0</v>
      </c>
      <c r="P24" s="7">
        <f t="shared" si="6"/>
        <v>746981.42</v>
      </c>
      <c r="Q24" s="7">
        <v>44672832.57</v>
      </c>
      <c r="R24" s="7">
        <f>SUM(B24:Q24)</f>
        <v>601243632.00000012</v>
      </c>
    </row>
    <row r="25" spans="1:18" x14ac:dyDescent="0.25">
      <c r="A25" s="4">
        <f>A22+1</f>
        <v>43898</v>
      </c>
      <c r="B25" s="6" t="s">
        <v>3</v>
      </c>
      <c r="C25" s="7">
        <v>76531498.400000006</v>
      </c>
      <c r="D25" s="7">
        <v>62102599.859999999</v>
      </c>
      <c r="E25" s="7">
        <v>76004486.200000003</v>
      </c>
      <c r="F25" s="7">
        <v>46282794.310000002</v>
      </c>
      <c r="G25" s="7">
        <v>30824068.719999999</v>
      </c>
      <c r="H25" s="7">
        <v>47190825.939999998</v>
      </c>
      <c r="I25" s="7">
        <v>66705044.950000003</v>
      </c>
      <c r="J25" s="7">
        <v>33418694.010000002</v>
      </c>
      <c r="K25" s="7">
        <v>20902800.190000001</v>
      </c>
      <c r="L25" s="7">
        <v>22461043.780000001</v>
      </c>
      <c r="M25" s="7"/>
      <c r="N25" s="7">
        <v>1666816.6</v>
      </c>
      <c r="O25" s="7"/>
      <c r="P25" s="7">
        <v>1024653.12</v>
      </c>
      <c r="Q25" s="7">
        <v>67858033.370000005</v>
      </c>
      <c r="R25" s="7"/>
    </row>
    <row r="26" spans="1:18" x14ac:dyDescent="0.25">
      <c r="A26" s="4"/>
      <c r="B26" s="6" t="s">
        <v>4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 x14ac:dyDescent="0.25">
      <c r="A27" s="4"/>
      <c r="B27" s="6"/>
      <c r="C27" s="7">
        <f t="shared" ref="C27:Q27" si="7">C25+C26</f>
        <v>76531498.400000006</v>
      </c>
      <c r="D27" s="7">
        <f t="shared" si="7"/>
        <v>62102599.859999999</v>
      </c>
      <c r="E27" s="7">
        <f t="shared" si="7"/>
        <v>76004486.200000003</v>
      </c>
      <c r="F27" s="7">
        <f t="shared" si="7"/>
        <v>46282794.310000002</v>
      </c>
      <c r="G27" s="7">
        <f t="shared" si="7"/>
        <v>30824068.719999999</v>
      </c>
      <c r="H27" s="7">
        <f t="shared" si="7"/>
        <v>47190825.939999998</v>
      </c>
      <c r="I27" s="7">
        <f t="shared" si="7"/>
        <v>66705044.950000003</v>
      </c>
      <c r="J27" s="7">
        <f t="shared" si="7"/>
        <v>33418694.010000002</v>
      </c>
      <c r="K27" s="7">
        <f t="shared" si="7"/>
        <v>20902800.190000001</v>
      </c>
      <c r="L27" s="7">
        <f t="shared" si="7"/>
        <v>22461043.780000001</v>
      </c>
      <c r="M27" s="7">
        <f t="shared" si="7"/>
        <v>0</v>
      </c>
      <c r="N27" s="7">
        <f t="shared" si="7"/>
        <v>1666816.6</v>
      </c>
      <c r="O27" s="7">
        <f t="shared" si="7"/>
        <v>0</v>
      </c>
      <c r="P27" s="7">
        <f t="shared" si="7"/>
        <v>1024653.12</v>
      </c>
      <c r="Q27" s="7">
        <f t="shared" si="7"/>
        <v>67858033.370000005</v>
      </c>
      <c r="R27" s="7">
        <f>SUM(B27:Q27)</f>
        <v>552973359.45000005</v>
      </c>
    </row>
    <row r="28" spans="1:18" x14ac:dyDescent="0.25">
      <c r="A28" s="4">
        <f>A25+1</f>
        <v>43899</v>
      </c>
      <c r="B28" s="6" t="s">
        <v>3</v>
      </c>
      <c r="C28" s="7">
        <v>54142706.640000001</v>
      </c>
      <c r="D28" s="7">
        <v>20184876.09</v>
      </c>
      <c r="E28" s="7">
        <v>55748203.710000001</v>
      </c>
      <c r="F28" s="7">
        <v>39805455.280000001</v>
      </c>
      <c r="G28" s="7">
        <v>57255401.619999997</v>
      </c>
      <c r="H28" s="7">
        <v>42711522.57</v>
      </c>
      <c r="I28" s="7">
        <v>43282596.299999997</v>
      </c>
      <c r="J28" s="7">
        <v>39658887.390000001</v>
      </c>
      <c r="K28" s="7">
        <v>4203312.83</v>
      </c>
      <c r="L28" s="7"/>
      <c r="M28" s="7"/>
      <c r="N28" s="7">
        <v>724476.59</v>
      </c>
      <c r="O28" s="7"/>
      <c r="P28" s="7">
        <v>706874.21</v>
      </c>
      <c r="Q28" s="7">
        <v>2725801.26</v>
      </c>
      <c r="R28" s="7"/>
    </row>
    <row r="29" spans="1:18" x14ac:dyDescent="0.25">
      <c r="A29" s="4"/>
      <c r="B29" s="6" t="s">
        <v>4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18" x14ac:dyDescent="0.25">
      <c r="A30" s="4"/>
      <c r="B30" s="6"/>
      <c r="C30" s="7">
        <f t="shared" ref="C30:Q30" si="8">C28+C29</f>
        <v>54142706.640000001</v>
      </c>
      <c r="D30" s="7">
        <f t="shared" si="8"/>
        <v>20184876.09</v>
      </c>
      <c r="E30" s="7">
        <f t="shared" si="8"/>
        <v>55748203.710000001</v>
      </c>
      <c r="F30" s="7">
        <f t="shared" si="8"/>
        <v>39805455.280000001</v>
      </c>
      <c r="G30" s="7">
        <f t="shared" si="8"/>
        <v>57255401.619999997</v>
      </c>
      <c r="H30" s="7">
        <f t="shared" si="8"/>
        <v>42711522.57</v>
      </c>
      <c r="I30" s="7">
        <f t="shared" si="8"/>
        <v>43282596.299999997</v>
      </c>
      <c r="J30" s="7">
        <f t="shared" si="8"/>
        <v>39658887.390000001</v>
      </c>
      <c r="K30" s="7">
        <f t="shared" si="8"/>
        <v>4203312.83</v>
      </c>
      <c r="L30" s="7">
        <f t="shared" si="8"/>
        <v>0</v>
      </c>
      <c r="M30" s="7">
        <f t="shared" si="8"/>
        <v>0</v>
      </c>
      <c r="N30" s="7">
        <f t="shared" si="8"/>
        <v>724476.59</v>
      </c>
      <c r="O30" s="7">
        <f t="shared" si="8"/>
        <v>0</v>
      </c>
      <c r="P30" s="7">
        <f t="shared" si="8"/>
        <v>706874.21</v>
      </c>
      <c r="Q30" s="7">
        <f t="shared" si="8"/>
        <v>2725801.26</v>
      </c>
      <c r="R30" s="7">
        <f>SUM(B30:Q30)</f>
        <v>361150114.48999995</v>
      </c>
    </row>
    <row r="31" spans="1:18" x14ac:dyDescent="0.25">
      <c r="A31" s="4">
        <f>A28+1</f>
        <v>43900</v>
      </c>
      <c r="B31" s="6" t="s">
        <v>3</v>
      </c>
      <c r="C31" s="7">
        <v>41275573.93</v>
      </c>
      <c r="D31" s="7">
        <v>46936246.299999997</v>
      </c>
      <c r="E31" s="7">
        <v>77510964.370000005</v>
      </c>
      <c r="F31" s="7">
        <v>28938640.039999999</v>
      </c>
      <c r="G31" s="7">
        <v>37663179</v>
      </c>
      <c r="H31" s="7">
        <v>31005780.079999998</v>
      </c>
      <c r="I31" s="7">
        <v>22872598.710000001</v>
      </c>
      <c r="J31" s="7">
        <v>25528307.039999999</v>
      </c>
      <c r="K31" s="7"/>
      <c r="L31" s="7"/>
      <c r="M31" s="7"/>
      <c r="N31" s="7"/>
      <c r="O31" s="7"/>
      <c r="P31" s="7">
        <v>4031868.42</v>
      </c>
      <c r="Q31" s="7">
        <v>15365892.09</v>
      </c>
      <c r="R31" s="7"/>
    </row>
    <row r="32" spans="1:18" x14ac:dyDescent="0.25">
      <c r="A32" s="4"/>
      <c r="B32" s="6" t="s">
        <v>4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19" x14ac:dyDescent="0.25">
      <c r="A33" s="4"/>
      <c r="B33" s="6"/>
      <c r="C33" s="7">
        <f t="shared" ref="C33:Q33" si="9">C31+C32</f>
        <v>41275573.93</v>
      </c>
      <c r="D33" s="7">
        <f t="shared" si="9"/>
        <v>46936246.299999997</v>
      </c>
      <c r="E33" s="7">
        <f t="shared" si="9"/>
        <v>77510964.370000005</v>
      </c>
      <c r="F33" s="7">
        <f t="shared" si="9"/>
        <v>28938640.039999999</v>
      </c>
      <c r="G33" s="7">
        <f t="shared" si="9"/>
        <v>37663179</v>
      </c>
      <c r="H33" s="7">
        <f t="shared" si="9"/>
        <v>31005780.079999998</v>
      </c>
      <c r="I33" s="7">
        <f t="shared" si="9"/>
        <v>22872598.710000001</v>
      </c>
      <c r="J33" s="7">
        <f t="shared" si="9"/>
        <v>25528307.039999999</v>
      </c>
      <c r="K33" s="7">
        <f t="shared" si="9"/>
        <v>0</v>
      </c>
      <c r="L33" s="7">
        <f t="shared" si="9"/>
        <v>0</v>
      </c>
      <c r="M33" s="7">
        <f t="shared" si="9"/>
        <v>0</v>
      </c>
      <c r="N33" s="7">
        <f t="shared" si="9"/>
        <v>0</v>
      </c>
      <c r="O33" s="7">
        <f t="shared" si="9"/>
        <v>0</v>
      </c>
      <c r="P33" s="7">
        <f t="shared" si="9"/>
        <v>4031868.42</v>
      </c>
      <c r="Q33" s="7">
        <f t="shared" si="9"/>
        <v>15365892.09</v>
      </c>
      <c r="R33" s="7">
        <f>SUM(B33:Q33)</f>
        <v>331129049.97999996</v>
      </c>
      <c r="S33" t="s">
        <v>9</v>
      </c>
    </row>
    <row r="34" spans="1:19" x14ac:dyDescent="0.25">
      <c r="A34" s="4">
        <f>A31+1</f>
        <v>43901</v>
      </c>
      <c r="B34" s="6" t="s">
        <v>3</v>
      </c>
      <c r="C34" s="7">
        <v>52864554.590000004</v>
      </c>
      <c r="D34" s="7">
        <v>56139130.57</v>
      </c>
      <c r="E34" s="7">
        <v>34909311.189999998</v>
      </c>
      <c r="F34" s="7">
        <v>35919988.539999999</v>
      </c>
      <c r="G34" s="7">
        <v>4488897.1500000004</v>
      </c>
      <c r="H34" s="7">
        <v>49238879.170000002</v>
      </c>
      <c r="I34" s="7">
        <v>33382785.670000002</v>
      </c>
      <c r="J34" s="7">
        <v>1681887.77</v>
      </c>
      <c r="K34" s="7">
        <v>5070695.5599999996</v>
      </c>
      <c r="L34" s="7">
        <v>4634629.96</v>
      </c>
      <c r="M34" s="7"/>
      <c r="N34" s="7">
        <v>0</v>
      </c>
      <c r="O34" s="7"/>
      <c r="P34" s="7">
        <v>271851.53000000003</v>
      </c>
      <c r="Q34" s="7">
        <v>5863125</v>
      </c>
      <c r="R34" s="7"/>
    </row>
    <row r="35" spans="1:19" x14ac:dyDescent="0.25">
      <c r="A35" s="4"/>
      <c r="B35" s="6" t="s">
        <v>4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19" x14ac:dyDescent="0.25">
      <c r="A36" s="4"/>
      <c r="B36" s="6"/>
      <c r="C36" s="7">
        <f t="shared" ref="C36:Q36" si="10">C34+C35</f>
        <v>52864554.590000004</v>
      </c>
      <c r="D36" s="7">
        <f t="shared" si="10"/>
        <v>56139130.57</v>
      </c>
      <c r="E36" s="7">
        <f t="shared" si="10"/>
        <v>34909311.189999998</v>
      </c>
      <c r="F36" s="7">
        <f t="shared" si="10"/>
        <v>35919988.539999999</v>
      </c>
      <c r="G36" s="7">
        <f t="shared" si="10"/>
        <v>4488897.1500000004</v>
      </c>
      <c r="H36" s="7">
        <f t="shared" si="10"/>
        <v>49238879.170000002</v>
      </c>
      <c r="I36" s="7">
        <f t="shared" si="10"/>
        <v>33382785.670000002</v>
      </c>
      <c r="J36" s="7">
        <f t="shared" si="10"/>
        <v>1681887.77</v>
      </c>
      <c r="K36" s="7">
        <f t="shared" si="10"/>
        <v>5070695.5599999996</v>
      </c>
      <c r="L36" s="7">
        <f t="shared" si="10"/>
        <v>4634629.96</v>
      </c>
      <c r="M36" s="7">
        <f t="shared" si="10"/>
        <v>0</v>
      </c>
      <c r="N36" s="7">
        <f t="shared" si="10"/>
        <v>0</v>
      </c>
      <c r="O36" s="7">
        <f t="shared" si="10"/>
        <v>0</v>
      </c>
      <c r="P36" s="7">
        <f t="shared" si="10"/>
        <v>271851.53000000003</v>
      </c>
      <c r="Q36" s="7">
        <f t="shared" si="10"/>
        <v>5863125</v>
      </c>
      <c r="R36" s="7">
        <f>SUM(B36:Q36)</f>
        <v>284465736.69999993</v>
      </c>
    </row>
    <row r="37" spans="1:19" x14ac:dyDescent="0.25">
      <c r="A37" s="4">
        <f>A34+1</f>
        <v>43902</v>
      </c>
      <c r="B37" s="6" t="s">
        <v>3</v>
      </c>
      <c r="C37" s="7">
        <v>70555356.189999998</v>
      </c>
      <c r="D37" s="7">
        <v>68023960.359999999</v>
      </c>
      <c r="E37" s="7">
        <v>100209583.01000001</v>
      </c>
      <c r="F37" s="7">
        <v>37312629.789999999</v>
      </c>
      <c r="G37" s="7">
        <v>67099746.079999998</v>
      </c>
      <c r="H37" s="7">
        <v>49221621.979999997</v>
      </c>
      <c r="I37" s="7"/>
      <c r="J37" s="7">
        <v>71165872.760000005</v>
      </c>
      <c r="K37" s="7"/>
      <c r="L37" s="7">
        <v>3002910.55</v>
      </c>
      <c r="M37" s="7"/>
      <c r="N37" s="7">
        <v>2367648.13</v>
      </c>
      <c r="O37" s="7"/>
      <c r="P37" s="7">
        <v>1216346.52</v>
      </c>
      <c r="Q37" s="7">
        <v>0</v>
      </c>
      <c r="R37" s="7"/>
    </row>
    <row r="38" spans="1:19" x14ac:dyDescent="0.25">
      <c r="A38" s="4"/>
      <c r="B38" s="6" t="s">
        <v>4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1:19" x14ac:dyDescent="0.25">
      <c r="A39" s="4"/>
      <c r="B39" s="6"/>
      <c r="C39" s="7">
        <f t="shared" ref="C39:Q39" si="11">C37+C38</f>
        <v>70555356.189999998</v>
      </c>
      <c r="D39" s="7">
        <f t="shared" si="11"/>
        <v>68023960.359999999</v>
      </c>
      <c r="E39" s="7">
        <f t="shared" si="11"/>
        <v>100209583.01000001</v>
      </c>
      <c r="F39" s="7">
        <f t="shared" si="11"/>
        <v>37312629.789999999</v>
      </c>
      <c r="G39" s="7">
        <f t="shared" si="11"/>
        <v>67099746.079999998</v>
      </c>
      <c r="H39" s="7">
        <f t="shared" si="11"/>
        <v>49221621.979999997</v>
      </c>
      <c r="I39" s="7">
        <f t="shared" si="11"/>
        <v>0</v>
      </c>
      <c r="J39" s="7">
        <f t="shared" si="11"/>
        <v>71165872.760000005</v>
      </c>
      <c r="K39" s="7">
        <f t="shared" si="11"/>
        <v>0</v>
      </c>
      <c r="L39" s="7">
        <f t="shared" si="11"/>
        <v>3002910.55</v>
      </c>
      <c r="M39" s="7">
        <f t="shared" si="11"/>
        <v>0</v>
      </c>
      <c r="N39" s="7">
        <f t="shared" si="11"/>
        <v>2367648.13</v>
      </c>
      <c r="O39" s="7">
        <f t="shared" si="11"/>
        <v>0</v>
      </c>
      <c r="P39" s="7">
        <f t="shared" si="11"/>
        <v>1216346.52</v>
      </c>
      <c r="Q39" s="7">
        <f t="shared" si="11"/>
        <v>0</v>
      </c>
      <c r="R39" s="7">
        <f>SUM(B39:Q39)</f>
        <v>470175675.37</v>
      </c>
    </row>
    <row r="40" spans="1:19" x14ac:dyDescent="0.25">
      <c r="A40" s="4">
        <f>A37+1</f>
        <v>43903</v>
      </c>
      <c r="B40" s="6" t="s">
        <v>3</v>
      </c>
      <c r="C40" s="7">
        <v>136497043.55000001</v>
      </c>
      <c r="D40" s="7">
        <v>146803694.77000001</v>
      </c>
      <c r="E40" s="7">
        <v>147868132.83000001</v>
      </c>
      <c r="F40" s="7">
        <v>117344833.34999999</v>
      </c>
      <c r="G40" s="7">
        <v>111466305.47</v>
      </c>
      <c r="H40" s="7">
        <v>84282890.579999998</v>
      </c>
      <c r="I40" s="7">
        <v>129182297.13</v>
      </c>
      <c r="J40" s="7">
        <v>78755722.799999997</v>
      </c>
      <c r="K40" s="7">
        <v>97237229.200000003</v>
      </c>
      <c r="L40" s="7">
        <v>60956262.390000001</v>
      </c>
      <c r="M40" s="7"/>
      <c r="N40" s="7">
        <v>6663519.5800000001</v>
      </c>
      <c r="O40" s="7"/>
      <c r="P40" s="7">
        <v>0</v>
      </c>
      <c r="Q40" s="7">
        <v>82788788.939999998</v>
      </c>
      <c r="R40" s="7"/>
    </row>
    <row r="41" spans="1:19" x14ac:dyDescent="0.25">
      <c r="A41" s="5"/>
      <c r="B41" s="6" t="s">
        <v>4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</row>
    <row r="42" spans="1:19" x14ac:dyDescent="0.25">
      <c r="A42" s="5"/>
      <c r="B42" s="6"/>
      <c r="C42" s="7">
        <f t="shared" ref="C42:Q42" si="12">C40+C41</f>
        <v>136497043.55000001</v>
      </c>
      <c r="D42" s="7">
        <f t="shared" si="12"/>
        <v>146803694.77000001</v>
      </c>
      <c r="E42" s="7">
        <f t="shared" si="12"/>
        <v>147868132.83000001</v>
      </c>
      <c r="F42" s="7">
        <f t="shared" si="12"/>
        <v>117344833.34999999</v>
      </c>
      <c r="G42" s="7">
        <f t="shared" si="12"/>
        <v>111466305.47</v>
      </c>
      <c r="H42" s="7">
        <f t="shared" si="12"/>
        <v>84282890.579999998</v>
      </c>
      <c r="I42" s="7">
        <f t="shared" si="12"/>
        <v>129182297.13</v>
      </c>
      <c r="J42" s="7">
        <f t="shared" si="12"/>
        <v>78755722.799999997</v>
      </c>
      <c r="K42" s="7">
        <f t="shared" si="12"/>
        <v>97237229.200000003</v>
      </c>
      <c r="L42" s="7">
        <f t="shared" si="12"/>
        <v>60956262.390000001</v>
      </c>
      <c r="M42" s="7">
        <f t="shared" si="12"/>
        <v>0</v>
      </c>
      <c r="N42" s="7">
        <f t="shared" si="12"/>
        <v>6663519.5800000001</v>
      </c>
      <c r="O42" s="7">
        <f t="shared" si="12"/>
        <v>0</v>
      </c>
      <c r="P42" s="7">
        <f t="shared" si="12"/>
        <v>0</v>
      </c>
      <c r="Q42" s="7">
        <f t="shared" si="12"/>
        <v>82788788.939999998</v>
      </c>
      <c r="R42" s="7">
        <f>SUM(B42:Q42)</f>
        <v>1199846720.5900002</v>
      </c>
    </row>
    <row r="43" spans="1:19" x14ac:dyDescent="0.25">
      <c r="A43" s="4">
        <v>43204</v>
      </c>
      <c r="B43" s="6" t="s">
        <v>3</v>
      </c>
      <c r="C43" s="7">
        <v>106011654.95</v>
      </c>
      <c r="D43" s="7">
        <v>139525574.16999999</v>
      </c>
      <c r="E43" s="7">
        <v>130082296.08</v>
      </c>
      <c r="F43" s="7">
        <v>136356696.62</v>
      </c>
      <c r="G43" s="7">
        <v>132439579.81</v>
      </c>
      <c r="H43" s="7">
        <v>75655226.079999998</v>
      </c>
      <c r="I43" s="7">
        <v>115497954.98</v>
      </c>
      <c r="J43" s="7">
        <v>96112411.379999995</v>
      </c>
      <c r="K43" s="7">
        <v>34944891.890000001</v>
      </c>
      <c r="L43" s="7">
        <v>53133696.57</v>
      </c>
      <c r="M43" s="7"/>
      <c r="N43" s="7">
        <v>4298457.66</v>
      </c>
      <c r="O43" s="7"/>
      <c r="P43" s="7">
        <v>865595.59</v>
      </c>
      <c r="Q43" s="7">
        <v>78357401.290000007</v>
      </c>
      <c r="R43" s="7"/>
    </row>
    <row r="44" spans="1:19" x14ac:dyDescent="0.25">
      <c r="A44" s="4"/>
      <c r="B44" s="6" t="s">
        <v>4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1:19" x14ac:dyDescent="0.25">
      <c r="A45" s="4" t="s">
        <v>1</v>
      </c>
      <c r="B45" s="6"/>
      <c r="C45" s="7">
        <f t="shared" ref="C45:Q45" si="13">C43+C44</f>
        <v>106011654.95</v>
      </c>
      <c r="D45" s="7">
        <f t="shared" si="13"/>
        <v>139525574.16999999</v>
      </c>
      <c r="E45" s="7">
        <f t="shared" si="13"/>
        <v>130082296.08</v>
      </c>
      <c r="F45" s="7">
        <f t="shared" si="13"/>
        <v>136356696.62</v>
      </c>
      <c r="G45" s="7">
        <f t="shared" si="13"/>
        <v>132439579.81</v>
      </c>
      <c r="H45" s="7">
        <f t="shared" si="13"/>
        <v>75655226.079999998</v>
      </c>
      <c r="I45" s="7">
        <f t="shared" si="13"/>
        <v>115497954.98</v>
      </c>
      <c r="J45" s="7">
        <f t="shared" si="13"/>
        <v>96112411.379999995</v>
      </c>
      <c r="K45" s="7">
        <f t="shared" si="13"/>
        <v>34944891.890000001</v>
      </c>
      <c r="L45" s="7">
        <f t="shared" si="13"/>
        <v>53133696.57</v>
      </c>
      <c r="M45" s="7">
        <f t="shared" si="13"/>
        <v>0</v>
      </c>
      <c r="N45" s="7">
        <f t="shared" si="13"/>
        <v>4298457.66</v>
      </c>
      <c r="O45" s="7">
        <f t="shared" si="13"/>
        <v>0</v>
      </c>
      <c r="P45" s="7">
        <f t="shared" si="13"/>
        <v>865595.59</v>
      </c>
      <c r="Q45" s="7">
        <f t="shared" si="13"/>
        <v>78357401.290000007</v>
      </c>
      <c r="R45" s="7">
        <f>SUM(B45:Q45)</f>
        <v>1103281437.0700002</v>
      </c>
    </row>
    <row r="46" spans="1:19" x14ac:dyDescent="0.25">
      <c r="A46" s="4">
        <v>43205</v>
      </c>
      <c r="B46" s="6" t="s">
        <v>3</v>
      </c>
      <c r="C46" s="7">
        <v>3182782.16</v>
      </c>
      <c r="D46" s="7">
        <v>156895307.81999999</v>
      </c>
      <c r="E46" s="7">
        <v>147946702.56999999</v>
      </c>
      <c r="F46" s="7">
        <v>150380858.21000001</v>
      </c>
      <c r="G46" s="7">
        <v>141483705.13</v>
      </c>
      <c r="H46" s="7">
        <v>145649240.86000001</v>
      </c>
      <c r="I46" s="7">
        <v>109958777.27</v>
      </c>
      <c r="J46" s="7">
        <v>95236755.390000001</v>
      </c>
      <c r="K46" s="7">
        <v>44524014.18</v>
      </c>
      <c r="L46" s="7">
        <v>64214770.270000003</v>
      </c>
      <c r="M46" s="7"/>
      <c r="N46" s="7">
        <v>7818985.9699999997</v>
      </c>
      <c r="O46" s="7"/>
      <c r="P46" s="7">
        <v>59200</v>
      </c>
      <c r="Q46" s="7">
        <v>143183973.18000001</v>
      </c>
      <c r="R46" s="7"/>
    </row>
    <row r="47" spans="1:19" x14ac:dyDescent="0.25">
      <c r="A47" s="4"/>
      <c r="B47" s="6" t="s">
        <v>4</v>
      </c>
      <c r="C47" s="7">
        <v>134191894.15000001</v>
      </c>
      <c r="D47" s="7"/>
      <c r="E47" s="7"/>
      <c r="F47" s="7"/>
      <c r="G47" s="7"/>
      <c r="H47" s="7"/>
      <c r="I47" s="7"/>
      <c r="J47" s="7"/>
      <c r="K47" s="7">
        <v>18548370.760000002</v>
      </c>
      <c r="L47" s="7"/>
      <c r="M47" s="7"/>
      <c r="N47" s="7"/>
      <c r="O47" s="7"/>
      <c r="P47" s="7"/>
      <c r="Q47" s="7"/>
      <c r="R47" s="7"/>
    </row>
    <row r="48" spans="1:19" x14ac:dyDescent="0.25">
      <c r="A48" s="4"/>
      <c r="B48" s="6"/>
      <c r="C48" s="7">
        <f t="shared" ref="C48:Q48" si="14">C46+C47</f>
        <v>137374676.31</v>
      </c>
      <c r="D48" s="7">
        <f t="shared" si="14"/>
        <v>156895307.81999999</v>
      </c>
      <c r="E48" s="7">
        <f t="shared" si="14"/>
        <v>147946702.56999999</v>
      </c>
      <c r="F48" s="7">
        <f t="shared" si="14"/>
        <v>150380858.21000001</v>
      </c>
      <c r="G48" s="7">
        <f t="shared" si="14"/>
        <v>141483705.13</v>
      </c>
      <c r="H48" s="7">
        <f t="shared" si="14"/>
        <v>145649240.86000001</v>
      </c>
      <c r="I48" s="7">
        <f t="shared" si="14"/>
        <v>109958777.27</v>
      </c>
      <c r="J48" s="7">
        <f t="shared" si="14"/>
        <v>95236755.390000001</v>
      </c>
      <c r="K48" s="7">
        <f t="shared" si="14"/>
        <v>63072384.939999998</v>
      </c>
      <c r="L48" s="7">
        <f t="shared" si="14"/>
        <v>64214770.270000003</v>
      </c>
      <c r="M48" s="7">
        <f t="shared" si="14"/>
        <v>0</v>
      </c>
      <c r="N48" s="7">
        <f t="shared" si="14"/>
        <v>7818985.9699999997</v>
      </c>
      <c r="O48" s="7">
        <f t="shared" si="14"/>
        <v>0</v>
      </c>
      <c r="P48" s="7">
        <f t="shared" si="14"/>
        <v>59200</v>
      </c>
      <c r="Q48" s="7">
        <f t="shared" si="14"/>
        <v>143183973.18000001</v>
      </c>
      <c r="R48" s="7">
        <f>SUM(B48:Q48)</f>
        <v>1363275337.9200001</v>
      </c>
    </row>
    <row r="49" spans="1:18" x14ac:dyDescent="0.25">
      <c r="A49" s="4">
        <f>A46+1</f>
        <v>43206</v>
      </c>
      <c r="B49" s="6" t="s">
        <v>3</v>
      </c>
      <c r="C49" s="7">
        <v>155436234.18000001</v>
      </c>
      <c r="D49" s="7">
        <v>145770965.24000001</v>
      </c>
      <c r="E49" s="7">
        <v>132320874.69</v>
      </c>
      <c r="F49" s="7">
        <v>141365298.38999999</v>
      </c>
      <c r="G49" s="7">
        <v>114813582.95999999</v>
      </c>
      <c r="H49" s="7">
        <v>103930212.05</v>
      </c>
      <c r="I49" s="7">
        <v>24732889.34</v>
      </c>
      <c r="J49" s="7">
        <v>47410326.109999999</v>
      </c>
      <c r="K49" s="7">
        <v>41712046.270000003</v>
      </c>
      <c r="L49" s="7"/>
      <c r="M49" s="7"/>
      <c r="N49" s="7">
        <v>6370744.8200000003</v>
      </c>
      <c r="O49" s="7"/>
      <c r="P49" s="7">
        <v>7424</v>
      </c>
      <c r="Q49" s="7">
        <v>37885342.770000003</v>
      </c>
      <c r="R49" s="7"/>
    </row>
    <row r="50" spans="1:18" x14ac:dyDescent="0.25">
      <c r="A50" s="4"/>
      <c r="B50" s="6" t="s">
        <v>4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</row>
    <row r="51" spans="1:18" x14ac:dyDescent="0.25">
      <c r="A51" s="4"/>
      <c r="B51" s="6"/>
      <c r="C51" s="7">
        <f t="shared" ref="C51:Q51" si="15">C49+C50</f>
        <v>155436234.18000001</v>
      </c>
      <c r="D51" s="7">
        <f t="shared" si="15"/>
        <v>145770965.24000001</v>
      </c>
      <c r="E51" s="7">
        <f t="shared" si="15"/>
        <v>132320874.69</v>
      </c>
      <c r="F51" s="7">
        <f t="shared" si="15"/>
        <v>141365298.38999999</v>
      </c>
      <c r="G51" s="7">
        <f t="shared" si="15"/>
        <v>114813582.95999999</v>
      </c>
      <c r="H51" s="7">
        <f t="shared" si="15"/>
        <v>103930212.05</v>
      </c>
      <c r="I51" s="7">
        <f t="shared" si="15"/>
        <v>24732889.34</v>
      </c>
      <c r="J51" s="7">
        <f t="shared" si="15"/>
        <v>47410326.109999999</v>
      </c>
      <c r="K51" s="7">
        <f t="shared" si="15"/>
        <v>41712046.270000003</v>
      </c>
      <c r="L51" s="7">
        <f t="shared" si="15"/>
        <v>0</v>
      </c>
      <c r="M51" s="7">
        <f t="shared" si="15"/>
        <v>0</v>
      </c>
      <c r="N51" s="7">
        <f t="shared" si="15"/>
        <v>6370744.8200000003</v>
      </c>
      <c r="O51" s="7">
        <f t="shared" si="15"/>
        <v>0</v>
      </c>
      <c r="P51" s="7">
        <f t="shared" si="15"/>
        <v>7424</v>
      </c>
      <c r="Q51" s="7">
        <f t="shared" si="15"/>
        <v>37885342.770000003</v>
      </c>
      <c r="R51" s="7">
        <f>SUM(B51:Q51)</f>
        <v>951755940.82000005</v>
      </c>
    </row>
    <row r="52" spans="1:18" x14ac:dyDescent="0.25">
      <c r="A52" s="4">
        <f>A49+1</f>
        <v>43207</v>
      </c>
      <c r="B52" s="6" t="s">
        <v>3</v>
      </c>
      <c r="C52" s="7">
        <v>103458571.34999999</v>
      </c>
      <c r="D52" s="7">
        <v>154635429.78</v>
      </c>
      <c r="E52" s="7">
        <v>85220842.969999999</v>
      </c>
      <c r="F52" s="7">
        <v>123709231.03</v>
      </c>
      <c r="G52" s="7">
        <v>114314995.48999999</v>
      </c>
      <c r="H52" s="7">
        <v>74370304.219999999</v>
      </c>
      <c r="I52" s="7">
        <v>56962809.689999998</v>
      </c>
      <c r="J52" s="7">
        <v>43565227.460000001</v>
      </c>
      <c r="K52" s="7">
        <v>39453007.93</v>
      </c>
      <c r="L52" s="7"/>
      <c r="M52" s="7"/>
      <c r="N52" s="7">
        <v>4126413.78</v>
      </c>
      <c r="O52" s="7">
        <v>0</v>
      </c>
      <c r="P52" s="7">
        <v>992650.23999999999</v>
      </c>
      <c r="Q52" s="7">
        <v>26084837.120000001</v>
      </c>
      <c r="R52" s="7"/>
    </row>
    <row r="53" spans="1:18" x14ac:dyDescent="0.25">
      <c r="A53" s="4"/>
      <c r="B53" s="6" t="s">
        <v>4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</row>
    <row r="54" spans="1:18" x14ac:dyDescent="0.25">
      <c r="A54" s="4"/>
      <c r="B54" s="6"/>
      <c r="C54" s="7">
        <f t="shared" ref="C54:Q54" si="16">C52+C53</f>
        <v>103458571.34999999</v>
      </c>
      <c r="D54" s="7">
        <f t="shared" si="16"/>
        <v>154635429.78</v>
      </c>
      <c r="E54" s="7">
        <f t="shared" si="16"/>
        <v>85220842.969999999</v>
      </c>
      <c r="F54" s="7">
        <f t="shared" si="16"/>
        <v>123709231.03</v>
      </c>
      <c r="G54" s="7">
        <f t="shared" si="16"/>
        <v>114314995.48999999</v>
      </c>
      <c r="H54" s="7">
        <f t="shared" si="16"/>
        <v>74370304.219999999</v>
      </c>
      <c r="I54" s="7">
        <f t="shared" si="16"/>
        <v>56962809.689999998</v>
      </c>
      <c r="J54" s="7">
        <f t="shared" si="16"/>
        <v>43565227.460000001</v>
      </c>
      <c r="K54" s="7">
        <f t="shared" si="16"/>
        <v>39453007.93</v>
      </c>
      <c r="L54" s="7">
        <f t="shared" si="16"/>
        <v>0</v>
      </c>
      <c r="M54" s="7">
        <f t="shared" si="16"/>
        <v>0</v>
      </c>
      <c r="N54" s="7">
        <f t="shared" si="16"/>
        <v>4126413.78</v>
      </c>
      <c r="O54" s="7">
        <f t="shared" si="16"/>
        <v>0</v>
      </c>
      <c r="P54" s="7">
        <f t="shared" si="16"/>
        <v>992650.23999999999</v>
      </c>
      <c r="Q54" s="7">
        <f t="shared" si="16"/>
        <v>26084837.120000001</v>
      </c>
      <c r="R54" s="7">
        <f>SUM(B54:Q54)</f>
        <v>826894321.05999994</v>
      </c>
    </row>
    <row r="55" spans="1:18" x14ac:dyDescent="0.25">
      <c r="A55" s="4">
        <f>A52+1</f>
        <v>43208</v>
      </c>
      <c r="B55" s="6" t="s">
        <v>3</v>
      </c>
      <c r="C55" s="7">
        <v>51741331.289999999</v>
      </c>
      <c r="D55" s="7">
        <v>88472408.200000003</v>
      </c>
      <c r="E55" s="7">
        <v>46886790.289999999</v>
      </c>
      <c r="F55" s="7">
        <v>84855179.019999996</v>
      </c>
      <c r="G55" s="7">
        <v>66807552.799999997</v>
      </c>
      <c r="H55" s="7">
        <v>83934558.230000004</v>
      </c>
      <c r="I55" s="7">
        <v>84061836.780000001</v>
      </c>
      <c r="J55" s="7">
        <v>60291014.240000002</v>
      </c>
      <c r="K55" s="7">
        <v>39781515.539999999</v>
      </c>
      <c r="L55" s="7">
        <v>861420.46</v>
      </c>
      <c r="M55" s="7"/>
      <c r="N55" s="7"/>
      <c r="O55" s="7"/>
      <c r="P55" s="7"/>
      <c r="Q55" s="7">
        <v>24552120.68</v>
      </c>
      <c r="R55" s="7"/>
    </row>
    <row r="56" spans="1:18" x14ac:dyDescent="0.25">
      <c r="A56" s="4"/>
      <c r="B56" s="6" t="s">
        <v>4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</row>
    <row r="57" spans="1:18" x14ac:dyDescent="0.25">
      <c r="A57" s="5"/>
      <c r="B57" s="6"/>
      <c r="C57" s="7">
        <f t="shared" ref="C57:Q57" si="17">C55+C56</f>
        <v>51741331.289999999</v>
      </c>
      <c r="D57" s="7">
        <f t="shared" si="17"/>
        <v>88472408.200000003</v>
      </c>
      <c r="E57" s="7">
        <f t="shared" si="17"/>
        <v>46886790.289999999</v>
      </c>
      <c r="F57" s="7">
        <f t="shared" si="17"/>
        <v>84855179.019999996</v>
      </c>
      <c r="G57" s="7">
        <f t="shared" si="17"/>
        <v>66807552.799999997</v>
      </c>
      <c r="H57" s="7">
        <f t="shared" si="17"/>
        <v>83934558.230000004</v>
      </c>
      <c r="I57" s="7">
        <f t="shared" si="17"/>
        <v>84061836.780000001</v>
      </c>
      <c r="J57" s="7">
        <f t="shared" si="17"/>
        <v>60291014.240000002</v>
      </c>
      <c r="K57" s="7">
        <f t="shared" si="17"/>
        <v>39781515.539999999</v>
      </c>
      <c r="L57" s="7">
        <f t="shared" si="17"/>
        <v>861420.46</v>
      </c>
      <c r="M57" s="7">
        <f t="shared" si="17"/>
        <v>0</v>
      </c>
      <c r="N57" s="7">
        <f t="shared" si="17"/>
        <v>0</v>
      </c>
      <c r="O57" s="7">
        <f t="shared" si="17"/>
        <v>0</v>
      </c>
      <c r="P57" s="7">
        <f t="shared" si="17"/>
        <v>0</v>
      </c>
      <c r="Q57" s="7">
        <f t="shared" si="17"/>
        <v>24552120.68</v>
      </c>
      <c r="R57" s="7">
        <f>SUM(B57:Q57)</f>
        <v>632245727.52999997</v>
      </c>
    </row>
    <row r="58" spans="1:18" x14ac:dyDescent="0.25">
      <c r="A58" s="4">
        <f>A55+1</f>
        <v>43209</v>
      </c>
      <c r="B58" s="6" t="s">
        <v>3</v>
      </c>
      <c r="C58" s="7">
        <v>77823948.409999996</v>
      </c>
      <c r="D58" s="7">
        <v>73934849.510000005</v>
      </c>
      <c r="E58" s="7">
        <v>79767296.260000005</v>
      </c>
      <c r="F58" s="7">
        <v>70820118.129999995</v>
      </c>
      <c r="G58" s="7">
        <v>68143366.120000005</v>
      </c>
      <c r="H58" s="7">
        <v>37710001.039999999</v>
      </c>
      <c r="I58" s="7">
        <v>49572631.5</v>
      </c>
      <c r="J58" s="7">
        <v>75996573.569999993</v>
      </c>
      <c r="K58" s="7">
        <v>72457540.659999996</v>
      </c>
      <c r="L58" s="7"/>
      <c r="M58" s="7"/>
      <c r="N58" s="7">
        <v>331165.59999999998</v>
      </c>
      <c r="O58" s="7"/>
      <c r="P58" s="7">
        <v>8816</v>
      </c>
      <c r="Q58" s="7">
        <v>454309.99</v>
      </c>
      <c r="R58" s="7"/>
    </row>
    <row r="59" spans="1:18" x14ac:dyDescent="0.25">
      <c r="A59" s="4"/>
      <c r="B59" s="6" t="s">
        <v>4</v>
      </c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</row>
    <row r="60" spans="1:18" x14ac:dyDescent="0.25">
      <c r="A60" s="4"/>
      <c r="B60" s="6"/>
      <c r="C60" s="7">
        <f t="shared" ref="C60:Q60" si="18">C58+C59</f>
        <v>77823948.409999996</v>
      </c>
      <c r="D60" s="7">
        <f t="shared" si="18"/>
        <v>73934849.510000005</v>
      </c>
      <c r="E60" s="7">
        <f t="shared" si="18"/>
        <v>79767296.260000005</v>
      </c>
      <c r="F60" s="7">
        <f t="shared" si="18"/>
        <v>70820118.129999995</v>
      </c>
      <c r="G60" s="7">
        <f t="shared" si="18"/>
        <v>68143366.120000005</v>
      </c>
      <c r="H60" s="7">
        <f t="shared" si="18"/>
        <v>37710001.039999999</v>
      </c>
      <c r="I60" s="7">
        <f t="shared" si="18"/>
        <v>49572631.5</v>
      </c>
      <c r="J60" s="7">
        <f t="shared" si="18"/>
        <v>75996573.569999993</v>
      </c>
      <c r="K60" s="7">
        <f t="shared" si="18"/>
        <v>72457540.659999996</v>
      </c>
      <c r="L60" s="7">
        <f t="shared" si="18"/>
        <v>0</v>
      </c>
      <c r="M60" s="7">
        <f t="shared" si="18"/>
        <v>0</v>
      </c>
      <c r="N60" s="7">
        <f t="shared" si="18"/>
        <v>331165.59999999998</v>
      </c>
      <c r="O60" s="7">
        <f t="shared" si="18"/>
        <v>0</v>
      </c>
      <c r="P60" s="7">
        <f t="shared" si="18"/>
        <v>8816</v>
      </c>
      <c r="Q60" s="7">
        <f t="shared" si="18"/>
        <v>454309.99</v>
      </c>
      <c r="R60" s="7">
        <f>SUM(B60:Q60)</f>
        <v>607020616.79000008</v>
      </c>
    </row>
    <row r="61" spans="1:18" x14ac:dyDescent="0.25">
      <c r="A61" s="4">
        <f>A58+1</f>
        <v>43210</v>
      </c>
      <c r="B61" s="6" t="s">
        <v>3</v>
      </c>
      <c r="C61" s="7">
        <v>58261505.759999998</v>
      </c>
      <c r="D61" s="7">
        <v>62005979.75</v>
      </c>
      <c r="E61" s="7">
        <v>60926211.310000002</v>
      </c>
      <c r="F61" s="7">
        <v>70762692.650000006</v>
      </c>
      <c r="G61" s="7">
        <v>63457603.630000003</v>
      </c>
      <c r="H61" s="7">
        <v>52452600.039999999</v>
      </c>
      <c r="I61" s="7">
        <v>50976177.380000003</v>
      </c>
      <c r="J61" s="7">
        <v>52158177.950000003</v>
      </c>
      <c r="K61" s="7">
        <v>12894134.800000001</v>
      </c>
      <c r="L61" s="7">
        <v>44405942.780000001</v>
      </c>
      <c r="M61" s="7"/>
      <c r="N61" s="7">
        <v>2524007.3199999998</v>
      </c>
      <c r="O61" s="7"/>
      <c r="P61" s="7"/>
      <c r="Q61" s="7">
        <v>23034990.760000002</v>
      </c>
      <c r="R61" s="7"/>
    </row>
    <row r="62" spans="1:18" x14ac:dyDescent="0.25">
      <c r="A62" s="4"/>
      <c r="B62" s="6" t="s">
        <v>4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</row>
    <row r="63" spans="1:18" x14ac:dyDescent="0.25">
      <c r="A63" s="4"/>
      <c r="B63" s="6"/>
      <c r="C63" s="7">
        <f t="shared" ref="C63:Q63" si="19">C61+C62</f>
        <v>58261505.759999998</v>
      </c>
      <c r="D63" s="7">
        <f t="shared" si="19"/>
        <v>62005979.75</v>
      </c>
      <c r="E63" s="7">
        <f t="shared" si="19"/>
        <v>60926211.310000002</v>
      </c>
      <c r="F63" s="7">
        <f t="shared" si="19"/>
        <v>70762692.650000006</v>
      </c>
      <c r="G63" s="7">
        <f t="shared" si="19"/>
        <v>63457603.630000003</v>
      </c>
      <c r="H63" s="7">
        <f t="shared" si="19"/>
        <v>52452600.039999999</v>
      </c>
      <c r="I63" s="7">
        <f t="shared" si="19"/>
        <v>50976177.380000003</v>
      </c>
      <c r="J63" s="7">
        <f t="shared" si="19"/>
        <v>52158177.950000003</v>
      </c>
      <c r="K63" s="7">
        <f t="shared" si="19"/>
        <v>12894134.800000001</v>
      </c>
      <c r="L63" s="7">
        <f t="shared" si="19"/>
        <v>44405942.780000001</v>
      </c>
      <c r="M63" s="7">
        <f t="shared" si="19"/>
        <v>0</v>
      </c>
      <c r="N63" s="7">
        <f t="shared" si="19"/>
        <v>2524007.3199999998</v>
      </c>
      <c r="O63" s="7">
        <f t="shared" si="19"/>
        <v>0</v>
      </c>
      <c r="P63" s="7">
        <f t="shared" si="19"/>
        <v>0</v>
      </c>
      <c r="Q63" s="7">
        <f t="shared" si="19"/>
        <v>23034990.760000002</v>
      </c>
      <c r="R63" s="7">
        <f>SUM(B63:Q63)</f>
        <v>553860024.13000011</v>
      </c>
    </row>
    <row r="64" spans="1:18" x14ac:dyDescent="0.25">
      <c r="A64" s="4">
        <f>A61+1</f>
        <v>43211</v>
      </c>
      <c r="B64" s="6" t="s">
        <v>3</v>
      </c>
      <c r="C64" s="7">
        <v>97796130.75</v>
      </c>
      <c r="D64" s="7">
        <v>69028488.609999999</v>
      </c>
      <c r="E64" s="7">
        <v>67383020.730000004</v>
      </c>
      <c r="F64" s="7">
        <v>68721633.579999998</v>
      </c>
      <c r="G64" s="7">
        <v>82029135.680000007</v>
      </c>
      <c r="H64" s="7">
        <v>57619497.420000002</v>
      </c>
      <c r="I64" s="7">
        <v>68161584.299999997</v>
      </c>
      <c r="J64" s="7">
        <v>73439576.209999993</v>
      </c>
      <c r="K64" s="7">
        <v>46889415.829999998</v>
      </c>
      <c r="L64" s="7">
        <v>65664537.170000002</v>
      </c>
      <c r="M64" s="7"/>
      <c r="N64" s="7">
        <v>21196059.600000001</v>
      </c>
      <c r="O64" s="7"/>
      <c r="P64" s="7">
        <v>11277449.560000001</v>
      </c>
      <c r="Q64" s="7">
        <v>109531569.14</v>
      </c>
      <c r="R64" s="7"/>
    </row>
    <row r="65" spans="1:18" x14ac:dyDescent="0.25">
      <c r="A65" s="4"/>
      <c r="B65" s="6" t="s">
        <v>4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</row>
    <row r="66" spans="1:18" x14ac:dyDescent="0.25">
      <c r="A66" s="4"/>
      <c r="B66" s="6"/>
      <c r="C66" s="7">
        <f t="shared" ref="C66:Q66" si="20">C64+C65</f>
        <v>97796130.75</v>
      </c>
      <c r="D66" s="7">
        <f t="shared" si="20"/>
        <v>69028488.609999999</v>
      </c>
      <c r="E66" s="7">
        <f t="shared" si="20"/>
        <v>67383020.730000004</v>
      </c>
      <c r="F66" s="7">
        <f t="shared" si="20"/>
        <v>68721633.579999998</v>
      </c>
      <c r="G66" s="7">
        <f t="shared" si="20"/>
        <v>82029135.680000007</v>
      </c>
      <c r="H66" s="7">
        <f t="shared" si="20"/>
        <v>57619497.420000002</v>
      </c>
      <c r="I66" s="7">
        <f t="shared" si="20"/>
        <v>68161584.299999997</v>
      </c>
      <c r="J66" s="7">
        <f t="shared" si="20"/>
        <v>73439576.209999993</v>
      </c>
      <c r="K66" s="7">
        <f t="shared" si="20"/>
        <v>46889415.829999998</v>
      </c>
      <c r="L66" s="7">
        <f t="shared" si="20"/>
        <v>65664537.170000002</v>
      </c>
      <c r="M66" s="7">
        <f t="shared" si="20"/>
        <v>0</v>
      </c>
      <c r="N66" s="7">
        <f t="shared" si="20"/>
        <v>21196059.600000001</v>
      </c>
      <c r="O66" s="7">
        <f t="shared" si="20"/>
        <v>0</v>
      </c>
      <c r="P66" s="7">
        <f t="shared" si="20"/>
        <v>11277449.560000001</v>
      </c>
      <c r="Q66" s="7">
        <f t="shared" si="20"/>
        <v>109531569.14</v>
      </c>
      <c r="R66" s="7">
        <f>SUM(B66:Q66)</f>
        <v>838738098.58000004</v>
      </c>
    </row>
    <row r="67" spans="1:18" x14ac:dyDescent="0.25">
      <c r="A67" s="4">
        <f>A64+1</f>
        <v>43212</v>
      </c>
      <c r="B67" s="6" t="s">
        <v>3</v>
      </c>
      <c r="C67" s="7">
        <v>41223306.009999998</v>
      </c>
      <c r="D67" s="7">
        <v>99619172.329999998</v>
      </c>
      <c r="E67" s="7">
        <v>95801313.040000007</v>
      </c>
      <c r="F67" s="7">
        <v>71235390.390000001</v>
      </c>
      <c r="G67" s="7">
        <v>67238886.340000004</v>
      </c>
      <c r="H67" s="7">
        <v>66216772.719999999</v>
      </c>
      <c r="I67" s="7">
        <v>63250883.770000003</v>
      </c>
      <c r="J67" s="7">
        <v>36438021.920000002</v>
      </c>
      <c r="K67" s="7">
        <v>59277815.899999999</v>
      </c>
      <c r="L67" s="7">
        <v>63800736.609999999</v>
      </c>
      <c r="M67" s="7"/>
      <c r="N67" s="7">
        <v>11712972.76</v>
      </c>
      <c r="O67" s="7"/>
      <c r="P67" s="7">
        <v>12295395.48</v>
      </c>
      <c r="Q67" s="7">
        <v>43004325.5</v>
      </c>
      <c r="R67" s="7"/>
    </row>
    <row r="68" spans="1:18" x14ac:dyDescent="0.25">
      <c r="A68" s="4"/>
      <c r="B68" s="6" t="s">
        <v>4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</row>
    <row r="69" spans="1:18" x14ac:dyDescent="0.25">
      <c r="A69" s="4"/>
      <c r="B69" s="6"/>
      <c r="C69" s="7">
        <f t="shared" ref="C69:Q69" si="21">C67+C68</f>
        <v>41223306.009999998</v>
      </c>
      <c r="D69" s="7">
        <f t="shared" si="21"/>
        <v>99619172.329999998</v>
      </c>
      <c r="E69" s="7">
        <f t="shared" si="21"/>
        <v>95801313.040000007</v>
      </c>
      <c r="F69" s="7">
        <f t="shared" si="21"/>
        <v>71235390.390000001</v>
      </c>
      <c r="G69" s="7">
        <f t="shared" si="21"/>
        <v>67238886.340000004</v>
      </c>
      <c r="H69" s="7">
        <f t="shared" si="21"/>
        <v>66216772.719999999</v>
      </c>
      <c r="I69" s="7">
        <f t="shared" si="21"/>
        <v>63250883.770000003</v>
      </c>
      <c r="J69" s="7">
        <f t="shared" si="21"/>
        <v>36438021.920000002</v>
      </c>
      <c r="K69" s="7">
        <f t="shared" si="21"/>
        <v>59277815.899999999</v>
      </c>
      <c r="L69" s="7">
        <f t="shared" si="21"/>
        <v>63800736.609999999</v>
      </c>
      <c r="M69" s="7">
        <f t="shared" si="21"/>
        <v>0</v>
      </c>
      <c r="N69" s="7">
        <f t="shared" si="21"/>
        <v>11712972.76</v>
      </c>
      <c r="O69" s="7">
        <f t="shared" si="21"/>
        <v>0</v>
      </c>
      <c r="P69" s="7">
        <f t="shared" si="21"/>
        <v>12295395.48</v>
      </c>
      <c r="Q69" s="7">
        <f t="shared" si="21"/>
        <v>43004325.5</v>
      </c>
      <c r="R69" s="7">
        <f>SUM(B69:Q69)</f>
        <v>731114992.76999998</v>
      </c>
    </row>
    <row r="70" spans="1:18" x14ac:dyDescent="0.25">
      <c r="A70" s="4">
        <f>A67+1</f>
        <v>43213</v>
      </c>
      <c r="B70" s="6" t="s">
        <v>3</v>
      </c>
      <c r="C70" s="7">
        <v>84732414.680000007</v>
      </c>
      <c r="D70" s="7">
        <v>73818924.700000003</v>
      </c>
      <c r="E70" s="7">
        <v>70155540.819999993</v>
      </c>
      <c r="F70" s="7">
        <v>56436966.109999999</v>
      </c>
      <c r="G70" s="7">
        <v>75730780.950000003</v>
      </c>
      <c r="H70" s="7">
        <v>76068817.359999999</v>
      </c>
      <c r="I70" s="7">
        <v>89201249.290000007</v>
      </c>
      <c r="J70" s="7">
        <v>64254128.229999997</v>
      </c>
      <c r="K70" s="7">
        <v>70273498.840000004</v>
      </c>
      <c r="L70" s="7">
        <v>65067455.740000002</v>
      </c>
      <c r="M70" s="7"/>
      <c r="N70" s="7">
        <v>7519962.9699999997</v>
      </c>
      <c r="O70" s="7"/>
      <c r="P70" s="7"/>
      <c r="Q70" s="7">
        <v>58848330.030000001</v>
      </c>
      <c r="R70" s="7"/>
    </row>
    <row r="71" spans="1:18" x14ac:dyDescent="0.25">
      <c r="A71" s="4"/>
      <c r="B71" s="6" t="s">
        <v>4</v>
      </c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</row>
    <row r="72" spans="1:18" x14ac:dyDescent="0.25">
      <c r="A72" s="4"/>
      <c r="B72" s="6"/>
      <c r="C72" s="7">
        <f t="shared" ref="C72:Q72" si="22">C70+C71</f>
        <v>84732414.680000007</v>
      </c>
      <c r="D72" s="7">
        <f t="shared" si="22"/>
        <v>73818924.700000003</v>
      </c>
      <c r="E72" s="7">
        <f t="shared" si="22"/>
        <v>70155540.819999993</v>
      </c>
      <c r="F72" s="7">
        <f t="shared" si="22"/>
        <v>56436966.109999999</v>
      </c>
      <c r="G72" s="7">
        <f t="shared" si="22"/>
        <v>75730780.950000003</v>
      </c>
      <c r="H72" s="7">
        <f t="shared" si="22"/>
        <v>76068817.359999999</v>
      </c>
      <c r="I72" s="7">
        <f t="shared" si="22"/>
        <v>89201249.290000007</v>
      </c>
      <c r="J72" s="7">
        <f t="shared" si="22"/>
        <v>64254128.229999997</v>
      </c>
      <c r="K72" s="7">
        <f t="shared" si="22"/>
        <v>70273498.840000004</v>
      </c>
      <c r="L72" s="7">
        <f t="shared" si="22"/>
        <v>65067455.740000002</v>
      </c>
      <c r="M72" s="7">
        <f t="shared" si="22"/>
        <v>0</v>
      </c>
      <c r="N72" s="7">
        <f t="shared" si="22"/>
        <v>7519962.9699999997</v>
      </c>
      <c r="O72" s="7">
        <f t="shared" si="22"/>
        <v>0</v>
      </c>
      <c r="P72" s="7">
        <f t="shared" si="22"/>
        <v>0</v>
      </c>
      <c r="Q72" s="7">
        <f t="shared" si="22"/>
        <v>58848330.030000001</v>
      </c>
      <c r="R72" s="7">
        <f>SUM(B72:Q72)</f>
        <v>792108069.72000003</v>
      </c>
    </row>
    <row r="73" spans="1:18" x14ac:dyDescent="0.25">
      <c r="A73" s="4">
        <f>A70+1</f>
        <v>43214</v>
      </c>
      <c r="B73" s="6" t="s">
        <v>3</v>
      </c>
      <c r="C73" s="7">
        <v>41349579.299999997</v>
      </c>
      <c r="D73" s="7">
        <v>92932862.879999995</v>
      </c>
      <c r="E73" s="7">
        <v>52297360.039999999</v>
      </c>
      <c r="F73" s="7">
        <v>78283655.609999999</v>
      </c>
      <c r="G73" s="7">
        <v>76168922.719999999</v>
      </c>
      <c r="H73" s="7">
        <v>35784347.990000002</v>
      </c>
      <c r="I73" s="7">
        <v>34447713.450000003</v>
      </c>
      <c r="J73" s="7">
        <v>51728169.649999999</v>
      </c>
      <c r="K73" s="7">
        <v>20057370.690000001</v>
      </c>
      <c r="L73" s="7">
        <v>29709480.239999998</v>
      </c>
      <c r="M73" s="7"/>
      <c r="N73" s="7">
        <v>2219604.0699999998</v>
      </c>
      <c r="O73" s="7"/>
      <c r="P73" s="7"/>
      <c r="Q73" s="7">
        <v>61192038.369999997</v>
      </c>
      <c r="R73" s="7"/>
    </row>
    <row r="74" spans="1:18" x14ac:dyDescent="0.25">
      <c r="A74" s="4"/>
      <c r="B74" s="6" t="s">
        <v>4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</row>
    <row r="75" spans="1:18" x14ac:dyDescent="0.25">
      <c r="A75" s="4"/>
      <c r="B75" s="6"/>
      <c r="C75" s="7">
        <f t="shared" ref="C75:Q75" si="23">C73+C74</f>
        <v>41349579.299999997</v>
      </c>
      <c r="D75" s="7">
        <f t="shared" si="23"/>
        <v>92932862.879999995</v>
      </c>
      <c r="E75" s="7">
        <f t="shared" si="23"/>
        <v>52297360.039999999</v>
      </c>
      <c r="F75" s="7">
        <f t="shared" si="23"/>
        <v>78283655.609999999</v>
      </c>
      <c r="G75" s="7">
        <f t="shared" si="23"/>
        <v>76168922.719999999</v>
      </c>
      <c r="H75" s="7">
        <f t="shared" si="23"/>
        <v>35784347.990000002</v>
      </c>
      <c r="I75" s="7">
        <f t="shared" si="23"/>
        <v>34447713.450000003</v>
      </c>
      <c r="J75" s="7">
        <f t="shared" si="23"/>
        <v>51728169.649999999</v>
      </c>
      <c r="K75" s="7">
        <f t="shared" si="23"/>
        <v>20057370.690000001</v>
      </c>
      <c r="L75" s="7">
        <f t="shared" si="23"/>
        <v>29709480.239999998</v>
      </c>
      <c r="M75" s="7">
        <f t="shared" si="23"/>
        <v>0</v>
      </c>
      <c r="N75" s="7">
        <f t="shared" si="23"/>
        <v>2219604.0699999998</v>
      </c>
      <c r="O75" s="7">
        <f t="shared" si="23"/>
        <v>0</v>
      </c>
      <c r="P75" s="7">
        <f t="shared" si="23"/>
        <v>0</v>
      </c>
      <c r="Q75" s="7">
        <f t="shared" si="23"/>
        <v>61192038.369999997</v>
      </c>
      <c r="R75" s="7">
        <f>SUM(B75:Q75)</f>
        <v>576171105.00999987</v>
      </c>
    </row>
    <row r="76" spans="1:18" x14ac:dyDescent="0.25">
      <c r="A76" s="4">
        <f>A73+1</f>
        <v>43215</v>
      </c>
      <c r="B76" s="6" t="s">
        <v>3</v>
      </c>
      <c r="C76" s="7">
        <v>38347049.399999999</v>
      </c>
      <c r="D76" s="7">
        <v>67799167.319999993</v>
      </c>
      <c r="E76" s="7">
        <v>36084461.700000003</v>
      </c>
      <c r="F76" s="7">
        <v>62235488.75</v>
      </c>
      <c r="G76" s="7">
        <v>81832123.859999999</v>
      </c>
      <c r="H76" s="7">
        <v>24988917.219999999</v>
      </c>
      <c r="I76" s="7">
        <v>62216403.560000002</v>
      </c>
      <c r="J76" s="7">
        <v>45508379.890000001</v>
      </c>
      <c r="K76" s="7">
        <v>53416957.490000002</v>
      </c>
      <c r="L76" s="7">
        <v>61172166.579999998</v>
      </c>
      <c r="M76" s="7"/>
      <c r="N76" s="7"/>
      <c r="O76" s="7"/>
      <c r="P76" s="7"/>
      <c r="Q76" s="7">
        <v>31602660.02</v>
      </c>
      <c r="R76" s="7"/>
    </row>
    <row r="77" spans="1:18" x14ac:dyDescent="0.25">
      <c r="A77" s="4"/>
      <c r="B77" s="6" t="s">
        <v>4</v>
      </c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</row>
    <row r="78" spans="1:18" x14ac:dyDescent="0.25">
      <c r="A78" s="4"/>
      <c r="B78" s="6"/>
      <c r="C78" s="7">
        <f t="shared" ref="C78:Q78" si="24">C76+C77</f>
        <v>38347049.399999999</v>
      </c>
      <c r="D78" s="7">
        <f t="shared" si="24"/>
        <v>67799167.319999993</v>
      </c>
      <c r="E78" s="7">
        <f t="shared" si="24"/>
        <v>36084461.700000003</v>
      </c>
      <c r="F78" s="7">
        <f t="shared" si="24"/>
        <v>62235488.75</v>
      </c>
      <c r="G78" s="7">
        <f t="shared" si="24"/>
        <v>81832123.859999999</v>
      </c>
      <c r="H78" s="7">
        <f t="shared" si="24"/>
        <v>24988917.219999999</v>
      </c>
      <c r="I78" s="7">
        <f t="shared" si="24"/>
        <v>62216403.560000002</v>
      </c>
      <c r="J78" s="7">
        <f t="shared" si="24"/>
        <v>45508379.890000001</v>
      </c>
      <c r="K78" s="7">
        <f t="shared" si="24"/>
        <v>53416957.490000002</v>
      </c>
      <c r="L78" s="7">
        <f t="shared" si="24"/>
        <v>61172166.579999998</v>
      </c>
      <c r="M78" s="7">
        <f t="shared" si="24"/>
        <v>0</v>
      </c>
      <c r="N78" s="7">
        <f t="shared" si="24"/>
        <v>0</v>
      </c>
      <c r="O78" s="7">
        <f t="shared" si="24"/>
        <v>0</v>
      </c>
      <c r="P78" s="7">
        <f t="shared" si="24"/>
        <v>0</v>
      </c>
      <c r="Q78" s="7">
        <f t="shared" si="24"/>
        <v>31602660.02</v>
      </c>
      <c r="R78" s="7">
        <f>SUM(B78:Q78)</f>
        <v>565203775.78999996</v>
      </c>
    </row>
    <row r="79" spans="1:18" x14ac:dyDescent="0.25">
      <c r="A79" s="4">
        <f>A76+1</f>
        <v>43216</v>
      </c>
      <c r="B79" s="6" t="s">
        <v>3</v>
      </c>
      <c r="C79" s="7">
        <v>40788402.090000004</v>
      </c>
      <c r="D79" s="7">
        <v>70833883.569999993</v>
      </c>
      <c r="E79" s="7">
        <v>44463044.43</v>
      </c>
      <c r="F79" s="7">
        <v>85766649.560000002</v>
      </c>
      <c r="G79" s="7">
        <v>74724741.290000007</v>
      </c>
      <c r="H79" s="7">
        <v>47445059.689999998</v>
      </c>
      <c r="I79" s="7">
        <v>87344724.409999996</v>
      </c>
      <c r="J79" s="7">
        <v>69661510.049999997</v>
      </c>
      <c r="K79" s="7">
        <v>61597952.490000002</v>
      </c>
      <c r="L79" s="7">
        <v>61653876.479999997</v>
      </c>
      <c r="M79" s="7"/>
      <c r="N79" s="7">
        <v>13091917.960000001</v>
      </c>
      <c r="O79" s="7"/>
      <c r="P79" s="7"/>
      <c r="Q79" s="7">
        <v>62894361.579999998</v>
      </c>
      <c r="R79" s="7"/>
    </row>
    <row r="80" spans="1:18" x14ac:dyDescent="0.25">
      <c r="A80" s="5"/>
      <c r="B80" s="6" t="s">
        <v>4</v>
      </c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</row>
    <row r="81" spans="1:18" x14ac:dyDescent="0.25">
      <c r="A81" s="5"/>
      <c r="B81" s="6"/>
      <c r="C81" s="7">
        <f t="shared" ref="C81:Q81" si="25">C79+C80</f>
        <v>40788402.090000004</v>
      </c>
      <c r="D81" s="7">
        <f t="shared" si="25"/>
        <v>70833883.569999993</v>
      </c>
      <c r="E81" s="7">
        <f t="shared" si="25"/>
        <v>44463044.43</v>
      </c>
      <c r="F81" s="7">
        <f t="shared" si="25"/>
        <v>85766649.560000002</v>
      </c>
      <c r="G81" s="7">
        <f t="shared" si="25"/>
        <v>74724741.290000007</v>
      </c>
      <c r="H81" s="7">
        <f t="shared" si="25"/>
        <v>47445059.689999998</v>
      </c>
      <c r="I81" s="7">
        <f t="shared" si="25"/>
        <v>87344724.409999996</v>
      </c>
      <c r="J81" s="7">
        <f t="shared" si="25"/>
        <v>69661510.049999997</v>
      </c>
      <c r="K81" s="7">
        <f t="shared" si="25"/>
        <v>61597952.490000002</v>
      </c>
      <c r="L81" s="7">
        <f t="shared" si="25"/>
        <v>61653876.479999997</v>
      </c>
      <c r="M81" s="7">
        <f t="shared" si="25"/>
        <v>0</v>
      </c>
      <c r="N81" s="7">
        <f t="shared" si="25"/>
        <v>13091917.960000001</v>
      </c>
      <c r="O81" s="7">
        <f t="shared" si="25"/>
        <v>0</v>
      </c>
      <c r="P81" s="7">
        <f t="shared" si="25"/>
        <v>0</v>
      </c>
      <c r="Q81" s="7">
        <f t="shared" si="25"/>
        <v>62894361.579999998</v>
      </c>
      <c r="R81" s="7">
        <f>SUM(B81:Q81)</f>
        <v>720266123.60000002</v>
      </c>
    </row>
    <row r="82" spans="1:18" x14ac:dyDescent="0.25">
      <c r="A82" s="4">
        <f>A79+1</f>
        <v>43217</v>
      </c>
      <c r="B82" s="6" t="s">
        <v>3</v>
      </c>
      <c r="C82" s="7">
        <v>52714395.240000002</v>
      </c>
      <c r="D82" s="7">
        <v>78687345.079999998</v>
      </c>
      <c r="E82" s="7">
        <v>61983759.960000001</v>
      </c>
      <c r="F82" s="7">
        <v>70551572.049999997</v>
      </c>
      <c r="G82" s="7">
        <v>74806571.560000002</v>
      </c>
      <c r="H82" s="7">
        <v>79397486.329999998</v>
      </c>
      <c r="I82" s="7">
        <v>56874429.289999999</v>
      </c>
      <c r="J82" s="7">
        <v>76665744.590000004</v>
      </c>
      <c r="K82" s="7">
        <v>50665608.729999997</v>
      </c>
      <c r="L82" s="7">
        <v>52782849.520000003</v>
      </c>
      <c r="M82" s="7"/>
      <c r="N82" s="7">
        <v>28245424.18</v>
      </c>
      <c r="O82" s="7"/>
      <c r="P82" s="7">
        <v>14762415.34</v>
      </c>
      <c r="Q82" s="7">
        <v>70935135.900000006</v>
      </c>
      <c r="R82" s="7"/>
    </row>
    <row r="83" spans="1:18" x14ac:dyDescent="0.25">
      <c r="A83" s="4"/>
      <c r="B83" s="6" t="s">
        <v>4</v>
      </c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</row>
    <row r="84" spans="1:18" x14ac:dyDescent="0.25">
      <c r="A84" s="4"/>
      <c r="B84" s="6"/>
      <c r="C84" s="7">
        <f t="shared" ref="C84:Q84" si="26">C82+C83</f>
        <v>52714395.240000002</v>
      </c>
      <c r="D84" s="7">
        <f t="shared" si="26"/>
        <v>78687345.079999998</v>
      </c>
      <c r="E84" s="7">
        <f t="shared" si="26"/>
        <v>61983759.960000001</v>
      </c>
      <c r="F84" s="7">
        <f t="shared" si="26"/>
        <v>70551572.049999997</v>
      </c>
      <c r="G84" s="7">
        <f t="shared" si="26"/>
        <v>74806571.560000002</v>
      </c>
      <c r="H84" s="7">
        <f t="shared" si="26"/>
        <v>79397486.329999998</v>
      </c>
      <c r="I84" s="7">
        <f t="shared" si="26"/>
        <v>56874429.289999999</v>
      </c>
      <c r="J84" s="7">
        <f t="shared" si="26"/>
        <v>76665744.590000004</v>
      </c>
      <c r="K84" s="7">
        <f t="shared" si="26"/>
        <v>50665608.729999997</v>
      </c>
      <c r="L84" s="7">
        <f t="shared" si="26"/>
        <v>52782849.520000003</v>
      </c>
      <c r="M84" s="7">
        <f t="shared" si="26"/>
        <v>0</v>
      </c>
      <c r="N84" s="7">
        <f t="shared" si="26"/>
        <v>28245424.18</v>
      </c>
      <c r="O84" s="7">
        <f t="shared" si="26"/>
        <v>0</v>
      </c>
      <c r="P84" s="7">
        <f t="shared" si="26"/>
        <v>14762415.34</v>
      </c>
      <c r="Q84" s="7">
        <f t="shared" si="26"/>
        <v>70935135.900000006</v>
      </c>
      <c r="R84" s="7">
        <f>SUM(B84:Q84)</f>
        <v>769072737.76999998</v>
      </c>
    </row>
    <row r="85" spans="1:18" x14ac:dyDescent="0.25">
      <c r="A85" s="4">
        <f>A82+1</f>
        <v>43218</v>
      </c>
      <c r="B85" s="6" t="s">
        <v>3</v>
      </c>
      <c r="C85" s="7">
        <v>65324808.880000003</v>
      </c>
      <c r="D85" s="7">
        <v>94257244.090000004</v>
      </c>
      <c r="E85" s="7">
        <v>59568870.979999997</v>
      </c>
      <c r="F85" s="7">
        <v>121164293.95</v>
      </c>
      <c r="G85" s="7">
        <v>82563869.769999996</v>
      </c>
      <c r="H85" s="7">
        <v>92940976.75</v>
      </c>
      <c r="I85" s="7">
        <v>78958647.739999995</v>
      </c>
      <c r="J85" s="7">
        <v>87377616.780000001</v>
      </c>
      <c r="K85" s="7">
        <v>69443842.150000006</v>
      </c>
      <c r="L85" s="7">
        <v>62838835.380000003</v>
      </c>
      <c r="M85" s="7"/>
      <c r="N85" s="7">
        <v>21788422.539999999</v>
      </c>
      <c r="O85" s="7">
        <v>0</v>
      </c>
      <c r="P85" s="7">
        <v>44129935.780000001</v>
      </c>
      <c r="Q85" s="7">
        <v>78358010.400000006</v>
      </c>
      <c r="R85" s="7"/>
    </row>
    <row r="86" spans="1:18" x14ac:dyDescent="0.25">
      <c r="A86" s="4"/>
      <c r="B86" s="6" t="s">
        <v>4</v>
      </c>
      <c r="C86" s="7"/>
      <c r="D86" s="7"/>
      <c r="E86" s="7">
        <v>0</v>
      </c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</row>
    <row r="87" spans="1:18" x14ac:dyDescent="0.25">
      <c r="A87" s="4"/>
      <c r="B87" s="6"/>
      <c r="C87" s="7">
        <f t="shared" ref="C87:Q87" si="27">C85+C86</f>
        <v>65324808.880000003</v>
      </c>
      <c r="D87" s="7">
        <f t="shared" si="27"/>
        <v>94257244.090000004</v>
      </c>
      <c r="E87" s="7">
        <f t="shared" si="27"/>
        <v>59568870.979999997</v>
      </c>
      <c r="F87" s="7">
        <f t="shared" si="27"/>
        <v>121164293.95</v>
      </c>
      <c r="G87" s="7">
        <f t="shared" si="27"/>
        <v>82563869.769999996</v>
      </c>
      <c r="H87" s="7">
        <f t="shared" si="27"/>
        <v>92940976.75</v>
      </c>
      <c r="I87" s="7">
        <f t="shared" si="27"/>
        <v>78958647.739999995</v>
      </c>
      <c r="J87" s="7">
        <f t="shared" si="27"/>
        <v>87377616.780000001</v>
      </c>
      <c r="K87" s="7">
        <f t="shared" si="27"/>
        <v>69443842.150000006</v>
      </c>
      <c r="L87" s="7">
        <f t="shared" si="27"/>
        <v>62838835.380000003</v>
      </c>
      <c r="M87" s="7">
        <f t="shared" si="27"/>
        <v>0</v>
      </c>
      <c r="N87" s="7">
        <f t="shared" si="27"/>
        <v>21788422.539999999</v>
      </c>
      <c r="O87" s="7">
        <f t="shared" si="27"/>
        <v>0</v>
      </c>
      <c r="P87" s="7">
        <f t="shared" si="27"/>
        <v>44129935.780000001</v>
      </c>
      <c r="Q87" s="7">
        <f t="shared" si="27"/>
        <v>78358010.400000006</v>
      </c>
      <c r="R87" s="7">
        <f>SUM(B87:Q87)</f>
        <v>958715375.18999982</v>
      </c>
    </row>
    <row r="88" spans="1:18" x14ac:dyDescent="0.25">
      <c r="A88" s="4">
        <f>A85+1</f>
        <v>43219</v>
      </c>
      <c r="B88" s="6" t="s">
        <v>3</v>
      </c>
      <c r="C88" s="7">
        <v>47202603.780000001</v>
      </c>
      <c r="D88" s="7">
        <v>58617499.590000004</v>
      </c>
      <c r="E88" s="7">
        <v>45403854.450000003</v>
      </c>
      <c r="F88" s="7">
        <v>47725574.060000002</v>
      </c>
      <c r="G88" s="7">
        <v>62330270.68</v>
      </c>
      <c r="H88" s="7">
        <v>152880</v>
      </c>
      <c r="I88" s="7">
        <v>45322771.899999999</v>
      </c>
      <c r="J88" s="7">
        <v>47404701.899999999</v>
      </c>
      <c r="K88" s="7">
        <v>40042444.880000003</v>
      </c>
      <c r="L88" s="7">
        <v>36570509.850000001</v>
      </c>
      <c r="M88" s="7"/>
      <c r="N88" s="7">
        <v>9172973.3100000005</v>
      </c>
      <c r="O88" s="7"/>
      <c r="P88" s="7">
        <v>2413847.94</v>
      </c>
      <c r="Q88" s="7">
        <v>56747888.829999998</v>
      </c>
      <c r="R88" s="7"/>
    </row>
    <row r="89" spans="1:18" x14ac:dyDescent="0.25">
      <c r="A89" s="4"/>
      <c r="B89" s="6" t="s">
        <v>4</v>
      </c>
      <c r="C89" s="7"/>
      <c r="D89" s="7"/>
      <c r="E89" s="7"/>
      <c r="F89" s="7"/>
      <c r="G89" s="7"/>
      <c r="H89" s="7">
        <v>64754889.390000001</v>
      </c>
      <c r="I89" s="7"/>
      <c r="J89" s="7"/>
      <c r="K89" s="7"/>
      <c r="L89" s="7"/>
      <c r="M89" s="7"/>
      <c r="N89" s="7"/>
      <c r="O89" s="7"/>
      <c r="P89" s="7"/>
      <c r="Q89" s="7"/>
      <c r="R89" s="7"/>
    </row>
    <row r="90" spans="1:18" x14ac:dyDescent="0.25">
      <c r="A90" s="4"/>
      <c r="B90" s="6"/>
      <c r="C90" s="7">
        <f t="shared" ref="C90:Q90" si="28">C88+C89</f>
        <v>47202603.780000001</v>
      </c>
      <c r="D90" s="7">
        <f t="shared" si="28"/>
        <v>58617499.590000004</v>
      </c>
      <c r="E90" s="7">
        <f t="shared" si="28"/>
        <v>45403854.450000003</v>
      </c>
      <c r="F90" s="7">
        <f t="shared" si="28"/>
        <v>47725574.060000002</v>
      </c>
      <c r="G90" s="7">
        <f t="shared" si="28"/>
        <v>62330270.68</v>
      </c>
      <c r="H90" s="7">
        <f t="shared" si="28"/>
        <v>64907769.390000001</v>
      </c>
      <c r="I90" s="7">
        <f t="shared" si="28"/>
        <v>45322771.899999999</v>
      </c>
      <c r="J90" s="7">
        <f t="shared" si="28"/>
        <v>47404701.899999999</v>
      </c>
      <c r="K90" s="7">
        <f t="shared" si="28"/>
        <v>40042444.880000003</v>
      </c>
      <c r="L90" s="7">
        <f t="shared" si="28"/>
        <v>36570509.850000001</v>
      </c>
      <c r="M90" s="7">
        <f t="shared" si="28"/>
        <v>0</v>
      </c>
      <c r="N90" s="7">
        <f t="shared" si="28"/>
        <v>9172973.3100000005</v>
      </c>
      <c r="O90" s="7">
        <f t="shared" si="28"/>
        <v>0</v>
      </c>
      <c r="P90" s="7">
        <f t="shared" si="28"/>
        <v>2413847.94</v>
      </c>
      <c r="Q90" s="7">
        <f t="shared" si="28"/>
        <v>56747888.829999998</v>
      </c>
      <c r="R90" s="7">
        <f>SUM(B90:Q90)</f>
        <v>563862710.55999994</v>
      </c>
    </row>
    <row r="91" spans="1:18" x14ac:dyDescent="0.25">
      <c r="A91" s="4">
        <f>A88+1</f>
        <v>43220</v>
      </c>
      <c r="B91" s="6" t="s">
        <v>3</v>
      </c>
      <c r="C91" s="7">
        <v>37222268.350000001</v>
      </c>
      <c r="D91" s="7">
        <v>44211454.649999999</v>
      </c>
      <c r="E91" s="7">
        <v>30577160.199999999</v>
      </c>
      <c r="F91" s="7">
        <v>43993010.039999999</v>
      </c>
      <c r="G91" s="7">
        <v>58351876.600000001</v>
      </c>
      <c r="H91" s="7">
        <v>27607070.039999999</v>
      </c>
      <c r="I91" s="7">
        <v>51022379.549999997</v>
      </c>
      <c r="J91" s="7">
        <v>26593908.59</v>
      </c>
      <c r="K91" s="7">
        <v>33604896.18</v>
      </c>
      <c r="L91" s="7">
        <v>28225568.109999999</v>
      </c>
      <c r="M91" s="7"/>
      <c r="N91" s="7">
        <v>7421720.7199999997</v>
      </c>
      <c r="O91" s="7"/>
      <c r="P91" s="7">
        <v>637797.57999999996</v>
      </c>
      <c r="Q91" s="7">
        <v>29593021.98</v>
      </c>
      <c r="R91" s="7"/>
    </row>
    <row r="92" spans="1:18" x14ac:dyDescent="0.25">
      <c r="A92" s="4"/>
      <c r="B92" s="6" t="s">
        <v>4</v>
      </c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</row>
    <row r="93" spans="1:18" x14ac:dyDescent="0.25">
      <c r="A93" s="4"/>
      <c r="B93" s="6"/>
      <c r="C93" s="7">
        <f t="shared" ref="C93:Q96" si="29">C91+C92</f>
        <v>37222268.350000001</v>
      </c>
      <c r="D93" s="7">
        <f t="shared" si="29"/>
        <v>44211454.649999999</v>
      </c>
      <c r="E93" s="7">
        <f t="shared" si="29"/>
        <v>30577160.199999999</v>
      </c>
      <c r="F93" s="7">
        <f t="shared" si="29"/>
        <v>43993010.039999999</v>
      </c>
      <c r="G93" s="7">
        <f t="shared" si="29"/>
        <v>58351876.600000001</v>
      </c>
      <c r="H93" s="7">
        <f t="shared" si="29"/>
        <v>27607070.039999999</v>
      </c>
      <c r="I93" s="7">
        <f t="shared" si="29"/>
        <v>51022379.549999997</v>
      </c>
      <c r="J93" s="7">
        <f t="shared" si="29"/>
        <v>26593908.59</v>
      </c>
      <c r="K93" s="7">
        <f t="shared" si="29"/>
        <v>33604896.18</v>
      </c>
      <c r="L93" s="7">
        <f t="shared" si="29"/>
        <v>28225568.109999999</v>
      </c>
      <c r="M93" s="7">
        <f t="shared" si="29"/>
        <v>0</v>
      </c>
      <c r="N93" s="7">
        <f t="shared" si="29"/>
        <v>7421720.7199999997</v>
      </c>
      <c r="O93" s="7">
        <f t="shared" si="29"/>
        <v>0</v>
      </c>
      <c r="P93" s="7">
        <f t="shared" si="29"/>
        <v>637797.57999999996</v>
      </c>
      <c r="Q93" s="7">
        <f t="shared" si="29"/>
        <v>29593021.98</v>
      </c>
      <c r="R93" s="7">
        <f>SUM(B93:Q93)</f>
        <v>419062132.59000003</v>
      </c>
    </row>
    <row r="94" spans="1:18" x14ac:dyDescent="0.25">
      <c r="A94" s="4">
        <v>43921</v>
      </c>
      <c r="B94" s="6" t="s">
        <v>3</v>
      </c>
      <c r="C94" s="7">
        <v>86743131.430000007</v>
      </c>
      <c r="D94" s="7">
        <v>56509825.049999997</v>
      </c>
      <c r="E94" s="7">
        <v>44257128.009999998</v>
      </c>
      <c r="F94" s="7">
        <v>62267457.219999999</v>
      </c>
      <c r="G94" s="7">
        <v>75952287</v>
      </c>
      <c r="H94" s="7">
        <v>74281776.430000007</v>
      </c>
      <c r="I94" s="7">
        <v>42668319.170000002</v>
      </c>
      <c r="J94" s="7">
        <v>59603044.469999999</v>
      </c>
      <c r="K94" s="7">
        <v>6307449.5300000003</v>
      </c>
      <c r="L94" s="7">
        <v>64276213.380000003</v>
      </c>
      <c r="M94" s="7"/>
      <c r="N94" s="7">
        <v>5904974.46</v>
      </c>
      <c r="O94" s="4"/>
      <c r="P94" s="7">
        <v>1663490.05</v>
      </c>
      <c r="Q94" s="7">
        <v>40365015.590000004</v>
      </c>
      <c r="R94" s="7"/>
    </row>
    <row r="95" spans="1:18" x14ac:dyDescent="0.25">
      <c r="A95" s="4"/>
      <c r="B95" s="6" t="s">
        <v>4</v>
      </c>
      <c r="C95" s="7"/>
      <c r="D95" s="7"/>
      <c r="E95" s="7"/>
      <c r="F95" s="7"/>
      <c r="G95" s="7"/>
      <c r="H95" s="4"/>
      <c r="I95" s="6"/>
      <c r="J95" s="7"/>
      <c r="K95" s="7"/>
      <c r="L95" s="7"/>
      <c r="M95" s="7"/>
      <c r="N95" s="7"/>
      <c r="O95" s="4"/>
      <c r="P95" s="6"/>
      <c r="Q95" s="7"/>
      <c r="R95" s="7"/>
    </row>
    <row r="96" spans="1:18" x14ac:dyDescent="0.25">
      <c r="A96" s="4"/>
      <c r="B96" s="6"/>
      <c r="C96" s="7">
        <f>C94+C95</f>
        <v>86743131.430000007</v>
      </c>
      <c r="D96" s="7">
        <f>D94+D95</f>
        <v>56509825.049999997</v>
      </c>
      <c r="E96" s="7">
        <f>E94+E95</f>
        <v>44257128.009999998</v>
      </c>
      <c r="F96" s="7">
        <f>F94+F95</f>
        <v>62267457.219999999</v>
      </c>
      <c r="G96" s="7">
        <v>75952287</v>
      </c>
      <c r="H96" s="7">
        <f t="shared" si="29"/>
        <v>74281776.430000007</v>
      </c>
      <c r="I96" s="7">
        <f t="shared" si="29"/>
        <v>42668319.170000002</v>
      </c>
      <c r="J96" s="7">
        <f t="shared" ref="J96:M96" si="30">J94+J95</f>
        <v>59603044.469999999</v>
      </c>
      <c r="K96" s="7">
        <f t="shared" si="30"/>
        <v>6307449.5300000003</v>
      </c>
      <c r="L96" s="7">
        <f t="shared" si="30"/>
        <v>64276213.380000003</v>
      </c>
      <c r="M96" s="7">
        <f t="shared" si="30"/>
        <v>0</v>
      </c>
      <c r="N96" s="7">
        <v>5904974.46</v>
      </c>
      <c r="O96" s="4"/>
      <c r="P96" s="7">
        <f t="shared" si="29"/>
        <v>1663490.05</v>
      </c>
      <c r="Q96" s="7">
        <f t="shared" ref="Q96:R96" si="31">Q94+Q95</f>
        <v>40365015.590000004</v>
      </c>
      <c r="R96" s="7">
        <f>C96+D96+E96+F96+G96+H96+I96+J96+K96+L96+N96:N97+P96+Q96</f>
        <v>620800111.79000008</v>
      </c>
    </row>
  </sheetData>
  <mergeCells count="1">
    <mergeCell ref="S5:T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6"/>
  <sheetViews>
    <sheetView topLeftCell="A75" workbookViewId="0">
      <selection activeCell="D95" sqref="D95"/>
    </sheetView>
  </sheetViews>
  <sheetFormatPr baseColWidth="10" defaultRowHeight="15" x14ac:dyDescent="0.25"/>
  <cols>
    <col min="3" max="3" width="17.7109375" customWidth="1"/>
    <col min="4" max="4" width="21" customWidth="1"/>
    <col min="5" max="5" width="25" customWidth="1"/>
  </cols>
  <sheetData>
    <row r="1" spans="1:5" x14ac:dyDescent="0.25">
      <c r="A1" s="1" t="s">
        <v>6</v>
      </c>
      <c r="B1" s="1"/>
      <c r="C1" s="1"/>
      <c r="D1" s="1"/>
    </row>
    <row r="2" spans="1:5" x14ac:dyDescent="0.25">
      <c r="A2" s="1"/>
      <c r="B2" s="1"/>
      <c r="C2" s="1"/>
      <c r="D2" s="1"/>
    </row>
    <row r="3" spans="1:5" s="2" customFormat="1" x14ac:dyDescent="0.25">
      <c r="A3" s="3" t="s">
        <v>0</v>
      </c>
      <c r="B3" s="3"/>
      <c r="C3" s="3">
        <v>1</v>
      </c>
      <c r="D3" s="3">
        <v>2</v>
      </c>
      <c r="E3" s="3" t="s">
        <v>1</v>
      </c>
    </row>
    <row r="4" spans="1:5" x14ac:dyDescent="0.25">
      <c r="A4" s="4">
        <v>43891</v>
      </c>
      <c r="B4" s="6" t="s">
        <v>3</v>
      </c>
      <c r="C4" s="7">
        <v>13233445.15</v>
      </c>
      <c r="D4" s="7">
        <v>38455875.810000002</v>
      </c>
      <c r="E4" s="7"/>
    </row>
    <row r="5" spans="1:5" x14ac:dyDescent="0.25">
      <c r="A5" s="4"/>
      <c r="B5" s="6" t="s">
        <v>4</v>
      </c>
      <c r="C5" s="7"/>
      <c r="D5" s="7"/>
      <c r="E5" s="7"/>
    </row>
    <row r="6" spans="1:5" x14ac:dyDescent="0.25">
      <c r="A6" s="4" t="s">
        <v>1</v>
      </c>
      <c r="B6" s="6"/>
      <c r="C6" s="7">
        <f>C4+C5</f>
        <v>13233445.15</v>
      </c>
      <c r="D6" s="7">
        <f>D4+D5</f>
        <v>38455875.810000002</v>
      </c>
      <c r="E6" s="7">
        <f>SUM(B6:D6)</f>
        <v>51689320.960000001</v>
      </c>
    </row>
    <row r="7" spans="1:5" x14ac:dyDescent="0.25">
      <c r="A7" s="4">
        <v>43892</v>
      </c>
      <c r="B7" s="6" t="s">
        <v>3</v>
      </c>
      <c r="C7" s="7">
        <v>3020448.08</v>
      </c>
      <c r="D7" s="7">
        <v>13184687.98</v>
      </c>
      <c r="E7" s="7"/>
    </row>
    <row r="8" spans="1:5" x14ac:dyDescent="0.25">
      <c r="A8" s="4"/>
      <c r="B8" s="6" t="s">
        <v>4</v>
      </c>
      <c r="C8" s="7"/>
      <c r="D8" s="7"/>
      <c r="E8" s="7"/>
    </row>
    <row r="9" spans="1:5" x14ac:dyDescent="0.25">
      <c r="A9" s="4"/>
      <c r="B9" s="6"/>
      <c r="C9" s="7">
        <f>C7+C8</f>
        <v>3020448.08</v>
      </c>
      <c r="D9" s="7">
        <f>D7+D8</f>
        <v>13184687.98</v>
      </c>
      <c r="E9" s="7">
        <f>SUM(B9:D9)</f>
        <v>16205136.060000001</v>
      </c>
    </row>
    <row r="10" spans="1:5" x14ac:dyDescent="0.25">
      <c r="A10" s="4">
        <f>A7+1</f>
        <v>43893</v>
      </c>
      <c r="B10" s="6" t="s">
        <v>3</v>
      </c>
      <c r="C10" s="7">
        <v>549407.03</v>
      </c>
      <c r="D10" s="7">
        <v>12796637.390000001</v>
      </c>
      <c r="E10" s="7"/>
    </row>
    <row r="11" spans="1:5" x14ac:dyDescent="0.25">
      <c r="A11" s="4"/>
      <c r="B11" s="6" t="s">
        <v>4</v>
      </c>
      <c r="C11" s="7"/>
      <c r="D11" s="7"/>
      <c r="E11" s="7"/>
    </row>
    <row r="12" spans="1:5" x14ac:dyDescent="0.25">
      <c r="A12" s="4"/>
      <c r="B12" s="6"/>
      <c r="C12" s="7">
        <f>C10+C11</f>
        <v>549407.03</v>
      </c>
      <c r="D12" s="7">
        <f>D10+D11</f>
        <v>12796637.390000001</v>
      </c>
      <c r="E12" s="7">
        <f>SUM(B12:D12)</f>
        <v>13346044.42</v>
      </c>
    </row>
    <row r="13" spans="1:5" x14ac:dyDescent="0.25">
      <c r="A13" s="4">
        <f>A10+1</f>
        <v>43894</v>
      </c>
      <c r="B13" s="6" t="s">
        <v>3</v>
      </c>
      <c r="C13" s="7"/>
      <c r="D13" s="7">
        <v>12990535.460000001</v>
      </c>
      <c r="E13" s="7"/>
    </row>
    <row r="14" spans="1:5" x14ac:dyDescent="0.25">
      <c r="A14" s="4"/>
      <c r="B14" s="6" t="s">
        <v>4</v>
      </c>
      <c r="C14" s="7"/>
      <c r="D14" s="7"/>
      <c r="E14" s="7"/>
    </row>
    <row r="15" spans="1:5" x14ac:dyDescent="0.25">
      <c r="A15" s="4"/>
      <c r="B15" s="6"/>
      <c r="C15" s="7">
        <f>C13+C14</f>
        <v>0</v>
      </c>
      <c r="D15" s="7">
        <f>D13+D14</f>
        <v>12990535.460000001</v>
      </c>
      <c r="E15" s="7">
        <f>SUM(B15:D15)</f>
        <v>12990535.460000001</v>
      </c>
    </row>
    <row r="16" spans="1:5" x14ac:dyDescent="0.25">
      <c r="A16" s="4">
        <f>A13+1</f>
        <v>43895</v>
      </c>
      <c r="B16" s="6" t="s">
        <v>3</v>
      </c>
      <c r="C16" s="7"/>
      <c r="D16" s="7">
        <v>14303720.76</v>
      </c>
      <c r="E16" s="7"/>
    </row>
    <row r="17" spans="1:5" x14ac:dyDescent="0.25">
      <c r="A17" s="4"/>
      <c r="B17" s="6" t="s">
        <v>4</v>
      </c>
      <c r="C17" s="7"/>
      <c r="D17" s="7"/>
      <c r="E17" s="7"/>
    </row>
    <row r="18" spans="1:5" x14ac:dyDescent="0.25">
      <c r="A18" s="5"/>
      <c r="B18" s="6"/>
      <c r="C18" s="7">
        <f>C16+C17</f>
        <v>0</v>
      </c>
      <c r="D18" s="7">
        <f>D16+D17</f>
        <v>14303720.76</v>
      </c>
      <c r="E18" s="7">
        <f>SUM(B18:D18)</f>
        <v>14303720.76</v>
      </c>
    </row>
    <row r="19" spans="1:5" x14ac:dyDescent="0.25">
      <c r="A19" s="4">
        <f>A16+1</f>
        <v>43896</v>
      </c>
      <c r="B19" s="6" t="s">
        <v>3</v>
      </c>
      <c r="C19" s="7">
        <v>6811750.7999999998</v>
      </c>
      <c r="D19" s="7">
        <v>39662693.579999998</v>
      </c>
      <c r="E19" s="7"/>
    </row>
    <row r="20" spans="1:5" x14ac:dyDescent="0.25">
      <c r="A20" s="4"/>
      <c r="B20" s="6" t="s">
        <v>4</v>
      </c>
      <c r="C20" s="7"/>
      <c r="D20" s="7"/>
      <c r="E20" s="7"/>
    </row>
    <row r="21" spans="1:5" x14ac:dyDescent="0.25">
      <c r="A21" s="4"/>
      <c r="B21" s="6"/>
      <c r="C21" s="7">
        <f>C19+C20</f>
        <v>6811750.7999999998</v>
      </c>
      <c r="D21" s="7">
        <f>D19+D20</f>
        <v>39662693.579999998</v>
      </c>
      <c r="E21" s="7">
        <f>SUM(B21:D21)</f>
        <v>46474444.379999995</v>
      </c>
    </row>
    <row r="22" spans="1:5" x14ac:dyDescent="0.25">
      <c r="A22" s="4">
        <f>A19+1</f>
        <v>43897</v>
      </c>
      <c r="B22" s="6" t="s">
        <v>3</v>
      </c>
      <c r="C22" s="7">
        <v>28260598.309999999</v>
      </c>
      <c r="D22" s="7">
        <v>44284099.829999998</v>
      </c>
      <c r="E22" s="7"/>
    </row>
    <row r="23" spans="1:5" x14ac:dyDescent="0.25">
      <c r="A23" s="4"/>
      <c r="B23" s="6" t="s">
        <v>4</v>
      </c>
      <c r="C23" s="7"/>
      <c r="D23" s="7"/>
      <c r="E23" s="7"/>
    </row>
    <row r="24" spans="1:5" x14ac:dyDescent="0.25">
      <c r="A24" s="4"/>
      <c r="B24" s="6"/>
      <c r="C24" s="7">
        <f>C22+C23</f>
        <v>28260598.309999999</v>
      </c>
      <c r="D24" s="7">
        <f>D22+D23</f>
        <v>44284099.829999998</v>
      </c>
      <c r="E24" s="7">
        <f>SUM(B24:D24)</f>
        <v>72544698.140000001</v>
      </c>
    </row>
    <row r="25" spans="1:5" x14ac:dyDescent="0.25">
      <c r="A25" s="4">
        <f>A22+1</f>
        <v>43898</v>
      </c>
      <c r="B25" s="6" t="s">
        <v>3</v>
      </c>
      <c r="C25" s="7">
        <v>26632507.41</v>
      </c>
      <c r="D25" s="7">
        <v>51817743.780000001</v>
      </c>
      <c r="E25" s="7"/>
    </row>
    <row r="26" spans="1:5" x14ac:dyDescent="0.25">
      <c r="A26" s="4"/>
      <c r="B26" s="6" t="s">
        <v>4</v>
      </c>
      <c r="C26" s="7"/>
      <c r="D26" s="7"/>
      <c r="E26" s="7"/>
    </row>
    <row r="27" spans="1:5" x14ac:dyDescent="0.25">
      <c r="A27" s="4"/>
      <c r="B27" s="6"/>
      <c r="C27" s="7">
        <f>C25+C26</f>
        <v>26632507.41</v>
      </c>
      <c r="D27" s="7">
        <f>D25+D26</f>
        <v>51817743.780000001</v>
      </c>
      <c r="E27" s="7">
        <f>SUM(B27:D27)</f>
        <v>78450251.189999998</v>
      </c>
    </row>
    <row r="28" spans="1:5" x14ac:dyDescent="0.25">
      <c r="A28" s="4">
        <f>A25+1</f>
        <v>43899</v>
      </c>
      <c r="B28" s="6" t="s">
        <v>3</v>
      </c>
      <c r="C28" s="7"/>
      <c r="D28" s="7">
        <v>16889947.260000002</v>
      </c>
      <c r="E28" s="7"/>
    </row>
    <row r="29" spans="1:5" x14ac:dyDescent="0.25">
      <c r="A29" s="4"/>
      <c r="B29" s="6" t="s">
        <v>4</v>
      </c>
      <c r="C29" s="7"/>
      <c r="D29" s="7"/>
      <c r="E29" s="7"/>
    </row>
    <row r="30" spans="1:5" x14ac:dyDescent="0.25">
      <c r="A30" s="4"/>
      <c r="B30" s="6"/>
      <c r="C30" s="7">
        <f>C28+C29</f>
        <v>0</v>
      </c>
      <c r="D30" s="7">
        <f>D28+D29</f>
        <v>16889947.260000002</v>
      </c>
      <c r="E30" s="7">
        <f>SUM(B30:D30)</f>
        <v>16889947.260000002</v>
      </c>
    </row>
    <row r="31" spans="1:5" x14ac:dyDescent="0.25">
      <c r="A31" s="4">
        <f>A28+1</f>
        <v>43900</v>
      </c>
      <c r="B31" s="6" t="s">
        <v>3</v>
      </c>
      <c r="C31" s="7"/>
      <c r="D31" s="7">
        <v>24095805.59</v>
      </c>
      <c r="E31" s="7"/>
    </row>
    <row r="32" spans="1:5" x14ac:dyDescent="0.25">
      <c r="A32" s="4"/>
      <c r="B32" s="6" t="s">
        <v>4</v>
      </c>
      <c r="C32" s="7"/>
      <c r="D32" s="7">
        <v>0</v>
      </c>
      <c r="E32" s="7"/>
    </row>
    <row r="33" spans="1:6" x14ac:dyDescent="0.25">
      <c r="A33" s="4"/>
      <c r="B33" s="6"/>
      <c r="C33" s="7">
        <f>C31+C32</f>
        <v>0</v>
      </c>
      <c r="D33" s="7">
        <f>D31+D32</f>
        <v>24095805.59</v>
      </c>
      <c r="E33" s="7">
        <f>SUM(B33:D33)</f>
        <v>24095805.59</v>
      </c>
    </row>
    <row r="34" spans="1:6" x14ac:dyDescent="0.25">
      <c r="A34" s="4">
        <f>A31+1</f>
        <v>43901</v>
      </c>
      <c r="B34" s="6" t="s">
        <v>3</v>
      </c>
      <c r="C34" s="7">
        <v>0</v>
      </c>
      <c r="D34" s="7">
        <v>15431570.109999999</v>
      </c>
      <c r="E34" s="7"/>
    </row>
    <row r="35" spans="1:6" x14ac:dyDescent="0.25">
      <c r="A35" s="4"/>
      <c r="B35" s="6" t="s">
        <v>4</v>
      </c>
      <c r="C35" s="7"/>
      <c r="D35" s="7"/>
      <c r="E35" s="7"/>
    </row>
    <row r="36" spans="1:6" x14ac:dyDescent="0.25">
      <c r="A36" s="4"/>
      <c r="B36" s="6"/>
      <c r="C36" s="7">
        <f>C34+C35</f>
        <v>0</v>
      </c>
      <c r="D36" s="7">
        <f>D34+D35</f>
        <v>15431570.109999999</v>
      </c>
      <c r="E36" s="7">
        <f>SUM(B36:D36)</f>
        <v>15431570.109999999</v>
      </c>
    </row>
    <row r="37" spans="1:6" x14ac:dyDescent="0.25">
      <c r="A37" s="4">
        <f>A34+1</f>
        <v>43902</v>
      </c>
      <c r="B37" s="6" t="s">
        <v>3</v>
      </c>
      <c r="C37" s="7">
        <v>0</v>
      </c>
      <c r="D37" s="7">
        <v>18172146.710000001</v>
      </c>
      <c r="E37" s="7"/>
    </row>
    <row r="38" spans="1:6" x14ac:dyDescent="0.25">
      <c r="A38" s="4"/>
      <c r="B38" s="6" t="s">
        <v>4</v>
      </c>
      <c r="C38" s="7"/>
      <c r="D38" s="7"/>
      <c r="E38" s="7"/>
    </row>
    <row r="39" spans="1:6" x14ac:dyDescent="0.25">
      <c r="A39" s="4"/>
      <c r="B39" s="6"/>
      <c r="C39" s="7">
        <v>0</v>
      </c>
      <c r="D39" s="7">
        <f>D37+D38</f>
        <v>18172146.710000001</v>
      </c>
      <c r="E39" s="7">
        <f>SUM(B39:D39)</f>
        <v>18172146.710000001</v>
      </c>
    </row>
    <row r="40" spans="1:6" x14ac:dyDescent="0.25">
      <c r="A40" s="4">
        <f>A37+1</f>
        <v>43903</v>
      </c>
      <c r="B40" s="6" t="s">
        <v>3</v>
      </c>
      <c r="C40" s="7">
        <v>4362864.82</v>
      </c>
      <c r="D40" s="7">
        <v>42832585.789999999</v>
      </c>
      <c r="E40" s="7"/>
    </row>
    <row r="41" spans="1:6" x14ac:dyDescent="0.25">
      <c r="A41" s="5"/>
      <c r="B41" s="6" t="s">
        <v>4</v>
      </c>
      <c r="C41" s="7"/>
      <c r="D41" s="7"/>
      <c r="E41" s="7"/>
    </row>
    <row r="42" spans="1:6" x14ac:dyDescent="0.25">
      <c r="A42" s="5"/>
      <c r="B42" s="6"/>
      <c r="C42" s="7">
        <f>C40+C41</f>
        <v>4362864.82</v>
      </c>
      <c r="D42" s="7">
        <f>D40+D41</f>
        <v>42832585.789999999</v>
      </c>
      <c r="E42" s="7">
        <f>SUM(B42:D42)</f>
        <v>47195450.609999999</v>
      </c>
    </row>
    <row r="43" spans="1:6" x14ac:dyDescent="0.25">
      <c r="A43" s="4">
        <f>A40+1</f>
        <v>43904</v>
      </c>
      <c r="B43" s="6" t="s">
        <v>3</v>
      </c>
      <c r="C43" s="7">
        <v>1005995.82</v>
      </c>
      <c r="D43" s="7">
        <v>36345130.299999997</v>
      </c>
      <c r="E43" s="7"/>
    </row>
    <row r="44" spans="1:6" x14ac:dyDescent="0.25">
      <c r="A44" s="4"/>
      <c r="B44" s="6" t="s">
        <v>4</v>
      </c>
      <c r="C44" s="7"/>
      <c r="D44" s="7"/>
      <c r="E44" s="7"/>
    </row>
    <row r="45" spans="1:6" x14ac:dyDescent="0.25">
      <c r="A45" s="4" t="s">
        <v>1</v>
      </c>
      <c r="B45" s="6"/>
      <c r="C45" s="7">
        <f>C43+C44</f>
        <v>1005995.82</v>
      </c>
      <c r="D45" s="7">
        <f>D43+D44</f>
        <v>36345130.299999997</v>
      </c>
      <c r="E45" s="7">
        <f>SUM(B45:D45)</f>
        <v>37351126.119999997</v>
      </c>
      <c r="F45" t="s">
        <v>10</v>
      </c>
    </row>
    <row r="46" spans="1:6" x14ac:dyDescent="0.25">
      <c r="A46" s="4">
        <f>A43+1</f>
        <v>43905</v>
      </c>
      <c r="B46" s="6" t="s">
        <v>3</v>
      </c>
      <c r="C46" s="7"/>
      <c r="D46" s="7">
        <v>24845273.02</v>
      </c>
      <c r="E46" s="7"/>
    </row>
    <row r="47" spans="1:6" x14ac:dyDescent="0.25">
      <c r="A47" s="4"/>
      <c r="B47" s="6" t="s">
        <v>4</v>
      </c>
      <c r="C47" s="7"/>
      <c r="D47" s="7"/>
      <c r="E47" s="7"/>
    </row>
    <row r="48" spans="1:6" x14ac:dyDescent="0.25">
      <c r="A48" s="4"/>
      <c r="B48" s="6"/>
      <c r="C48" s="7">
        <f>C46+C47</f>
        <v>0</v>
      </c>
      <c r="D48" s="7">
        <f>D46+D47</f>
        <v>24845273.02</v>
      </c>
      <c r="E48" s="7">
        <f>SUM(B48:D48)</f>
        <v>24845273.02</v>
      </c>
    </row>
    <row r="49" spans="1:5" x14ac:dyDescent="0.25">
      <c r="A49" s="4">
        <f>A46+1</f>
        <v>43906</v>
      </c>
      <c r="B49" s="6" t="s">
        <v>3</v>
      </c>
      <c r="C49" s="7"/>
      <c r="D49" s="7">
        <v>13981537.800000001</v>
      </c>
      <c r="E49" s="7"/>
    </row>
    <row r="50" spans="1:5" x14ac:dyDescent="0.25">
      <c r="A50" s="4"/>
      <c r="B50" s="6" t="s">
        <v>4</v>
      </c>
      <c r="C50" s="7"/>
      <c r="D50" s="7"/>
      <c r="E50" s="7"/>
    </row>
    <row r="51" spans="1:5" x14ac:dyDescent="0.25">
      <c r="A51" s="4"/>
      <c r="B51" s="6"/>
      <c r="C51" s="7">
        <f>C49+C50</f>
        <v>0</v>
      </c>
      <c r="D51" s="7">
        <f>D49+D50</f>
        <v>13981537.800000001</v>
      </c>
      <c r="E51" s="7">
        <f>SUM(B51:D51)</f>
        <v>13981537.800000001</v>
      </c>
    </row>
    <row r="52" spans="1:5" x14ac:dyDescent="0.25">
      <c r="A52" s="4">
        <f>A49+1</f>
        <v>43907</v>
      </c>
      <c r="B52" s="6" t="s">
        <v>3</v>
      </c>
      <c r="C52" s="7">
        <v>230529.6</v>
      </c>
      <c r="D52" s="7">
        <v>8439213.0800000001</v>
      </c>
      <c r="E52" s="7"/>
    </row>
    <row r="53" spans="1:5" x14ac:dyDescent="0.25">
      <c r="A53" s="4"/>
      <c r="B53" s="6" t="s">
        <v>4</v>
      </c>
      <c r="C53" s="7"/>
      <c r="D53" s="7"/>
      <c r="E53" s="7"/>
    </row>
    <row r="54" spans="1:5" x14ac:dyDescent="0.25">
      <c r="A54" s="4"/>
      <c r="B54" s="6"/>
      <c r="C54" s="7">
        <f>C52+C53</f>
        <v>230529.6</v>
      </c>
      <c r="D54" s="7">
        <f>D52+D53</f>
        <v>8439213.0800000001</v>
      </c>
      <c r="E54" s="7">
        <f>SUM(B54:D54)</f>
        <v>8669742.6799999997</v>
      </c>
    </row>
    <row r="55" spans="1:5" x14ac:dyDescent="0.25">
      <c r="A55" s="4">
        <f>A52+1</f>
        <v>43908</v>
      </c>
      <c r="B55" s="6" t="s">
        <v>3</v>
      </c>
      <c r="C55" s="7"/>
      <c r="D55" s="7">
        <v>7770332.8499999996</v>
      </c>
      <c r="E55" s="7"/>
    </row>
    <row r="56" spans="1:5" x14ac:dyDescent="0.25">
      <c r="A56" s="4"/>
      <c r="B56" s="6" t="s">
        <v>4</v>
      </c>
      <c r="C56" s="7"/>
      <c r="D56" s="7"/>
      <c r="E56" s="7"/>
    </row>
    <row r="57" spans="1:5" x14ac:dyDescent="0.25">
      <c r="A57" s="5"/>
      <c r="B57" s="6"/>
      <c r="C57" s="7">
        <f>C55+C56</f>
        <v>0</v>
      </c>
      <c r="D57" s="7">
        <f>D55+D56</f>
        <v>7770332.8499999996</v>
      </c>
      <c r="E57" s="7">
        <f>SUM(B57:D57)</f>
        <v>7770332.8499999996</v>
      </c>
    </row>
    <row r="58" spans="1:5" x14ac:dyDescent="0.25">
      <c r="A58" s="4">
        <f>A55+1</f>
        <v>43909</v>
      </c>
      <c r="B58" s="6" t="s">
        <v>3</v>
      </c>
      <c r="C58" s="7"/>
      <c r="D58" s="7">
        <v>8090322.0300000003</v>
      </c>
      <c r="E58" s="7"/>
    </row>
    <row r="59" spans="1:5" x14ac:dyDescent="0.25">
      <c r="A59" s="4"/>
      <c r="B59" s="6" t="s">
        <v>4</v>
      </c>
      <c r="C59" s="7"/>
      <c r="D59" s="7"/>
      <c r="E59" s="7"/>
    </row>
    <row r="60" spans="1:5" x14ac:dyDescent="0.25">
      <c r="A60" s="4"/>
      <c r="B60" s="6"/>
      <c r="C60" s="7">
        <f>C58+C59</f>
        <v>0</v>
      </c>
      <c r="D60" s="7">
        <f>D58+D59</f>
        <v>8090322.0300000003</v>
      </c>
      <c r="E60" s="7">
        <f>SUM(B60:D60)</f>
        <v>8090322.0300000003</v>
      </c>
    </row>
    <row r="61" spans="1:5" x14ac:dyDescent="0.25">
      <c r="A61" s="4">
        <f>A58+1</f>
        <v>43910</v>
      </c>
      <c r="B61" s="6" t="s">
        <v>3</v>
      </c>
      <c r="C61" s="7"/>
      <c r="D61" s="7">
        <v>12231493.029999999</v>
      </c>
      <c r="E61" s="7"/>
    </row>
    <row r="62" spans="1:5" x14ac:dyDescent="0.25">
      <c r="A62" s="4"/>
      <c r="B62" s="6" t="s">
        <v>4</v>
      </c>
      <c r="C62" s="7"/>
      <c r="D62" s="7"/>
      <c r="E62" s="7"/>
    </row>
    <row r="63" spans="1:5" x14ac:dyDescent="0.25">
      <c r="A63" s="4"/>
      <c r="B63" s="6"/>
      <c r="C63" s="7">
        <f>C61+C62</f>
        <v>0</v>
      </c>
      <c r="D63" s="7">
        <f>D61+D62</f>
        <v>12231493.029999999</v>
      </c>
      <c r="E63" s="7">
        <f>SUM(B63:D63)</f>
        <v>12231493.029999999</v>
      </c>
    </row>
    <row r="64" spans="1:5" x14ac:dyDescent="0.25">
      <c r="A64" s="4">
        <f>A61+1</f>
        <v>43911</v>
      </c>
      <c r="B64" s="6" t="s">
        <v>3</v>
      </c>
      <c r="C64" s="7"/>
      <c r="D64" s="7">
        <v>11655588.800000001</v>
      </c>
      <c r="E64" s="7"/>
    </row>
    <row r="65" spans="1:6" x14ac:dyDescent="0.25">
      <c r="A65" s="4"/>
      <c r="B65" s="6" t="s">
        <v>4</v>
      </c>
      <c r="C65" s="7"/>
      <c r="D65" s="7"/>
      <c r="E65" s="7"/>
    </row>
    <row r="66" spans="1:6" x14ac:dyDescent="0.25">
      <c r="A66" s="4"/>
      <c r="B66" s="6"/>
      <c r="C66" s="7">
        <f>C64+C65</f>
        <v>0</v>
      </c>
      <c r="D66" s="7">
        <f>D64+D65</f>
        <v>11655588.800000001</v>
      </c>
      <c r="E66" s="7">
        <f>SUM(B66:D66)</f>
        <v>11655588.800000001</v>
      </c>
    </row>
    <row r="67" spans="1:6" x14ac:dyDescent="0.25">
      <c r="A67" s="4">
        <f>A64+1</f>
        <v>43912</v>
      </c>
      <c r="B67" s="6" t="s">
        <v>3</v>
      </c>
      <c r="C67" s="7"/>
      <c r="D67" s="7">
        <v>1222236.06</v>
      </c>
      <c r="E67" s="7"/>
    </row>
    <row r="68" spans="1:6" x14ac:dyDescent="0.25">
      <c r="A68" s="4"/>
      <c r="B68" s="6" t="s">
        <v>4</v>
      </c>
      <c r="C68" s="7"/>
      <c r="D68" s="7"/>
      <c r="E68" s="7"/>
    </row>
    <row r="69" spans="1:6" x14ac:dyDescent="0.25">
      <c r="A69" s="4"/>
      <c r="B69" s="6"/>
      <c r="C69" s="7">
        <f>C67+C68</f>
        <v>0</v>
      </c>
      <c r="D69" s="7">
        <f>D67+D68</f>
        <v>1222236.06</v>
      </c>
      <c r="E69" s="7">
        <f>SUM(B69:D69)</f>
        <v>1222236.06</v>
      </c>
    </row>
    <row r="70" spans="1:6" x14ac:dyDescent="0.25">
      <c r="A70" s="4">
        <f>A67+1</f>
        <v>43913</v>
      </c>
      <c r="B70" s="6" t="s">
        <v>3</v>
      </c>
      <c r="C70" s="7"/>
      <c r="D70" s="7">
        <v>1001057135.22</v>
      </c>
      <c r="E70" s="7"/>
    </row>
    <row r="71" spans="1:6" x14ac:dyDescent="0.25">
      <c r="A71" s="4"/>
      <c r="B71" s="6" t="s">
        <v>4</v>
      </c>
      <c r="C71" s="7"/>
      <c r="D71" s="7"/>
      <c r="E71" s="7"/>
    </row>
    <row r="72" spans="1:6" x14ac:dyDescent="0.25">
      <c r="A72" s="4"/>
      <c r="B72" s="6"/>
      <c r="C72" s="7">
        <f>C70+C71</f>
        <v>0</v>
      </c>
      <c r="D72" s="7">
        <v>2816937.97</v>
      </c>
      <c r="E72" s="7">
        <f>SUM(B72:D72)</f>
        <v>2816937.97</v>
      </c>
    </row>
    <row r="73" spans="1:6" x14ac:dyDescent="0.25">
      <c r="A73" s="4">
        <f>A70+1</f>
        <v>43914</v>
      </c>
      <c r="B73" s="6" t="s">
        <v>3</v>
      </c>
      <c r="C73" s="7"/>
      <c r="D73" s="7">
        <v>860484.8</v>
      </c>
      <c r="E73" s="7"/>
    </row>
    <row r="74" spans="1:6" x14ac:dyDescent="0.25">
      <c r="A74" s="4"/>
      <c r="B74" s="6" t="s">
        <v>4</v>
      </c>
      <c r="C74" s="7"/>
      <c r="D74" s="7"/>
      <c r="E74" s="7"/>
    </row>
    <row r="75" spans="1:6" x14ac:dyDescent="0.25">
      <c r="A75" s="4"/>
      <c r="B75" s="6"/>
      <c r="C75" s="7">
        <f>C73+C74</f>
        <v>0</v>
      </c>
      <c r="D75" s="7">
        <f>D73+D74</f>
        <v>860484.8</v>
      </c>
      <c r="E75" s="7">
        <f>SUM(B75:D75)</f>
        <v>860484.8</v>
      </c>
    </row>
    <row r="76" spans="1:6" x14ac:dyDescent="0.25">
      <c r="A76" s="4">
        <f>A73+1</f>
        <v>43915</v>
      </c>
      <c r="B76" s="6" t="s">
        <v>3</v>
      </c>
      <c r="C76" s="7"/>
      <c r="D76" s="7">
        <v>1005038.4</v>
      </c>
      <c r="E76" s="7"/>
    </row>
    <row r="77" spans="1:6" x14ac:dyDescent="0.25">
      <c r="A77" s="4"/>
      <c r="B77" s="6" t="s">
        <v>4</v>
      </c>
      <c r="C77" s="7"/>
      <c r="D77" s="7"/>
      <c r="E77" s="7"/>
    </row>
    <row r="78" spans="1:6" x14ac:dyDescent="0.25">
      <c r="A78" s="4"/>
      <c r="B78" s="6"/>
      <c r="C78" s="7">
        <f>C76+C77</f>
        <v>0</v>
      </c>
      <c r="D78" s="7">
        <f>D76+D77</f>
        <v>1005038.4</v>
      </c>
      <c r="E78" s="7">
        <f>SUM(B78:D78)</f>
        <v>1005038.4</v>
      </c>
    </row>
    <row r="79" spans="1:6" x14ac:dyDescent="0.25">
      <c r="A79" s="4">
        <f>A76+1</f>
        <v>43916</v>
      </c>
      <c r="B79" s="6" t="s">
        <v>3</v>
      </c>
      <c r="C79" s="7"/>
      <c r="D79" s="7"/>
      <c r="E79" s="7"/>
      <c r="F79" t="s">
        <v>11</v>
      </c>
    </row>
    <row r="80" spans="1:6" x14ac:dyDescent="0.25">
      <c r="A80" s="5"/>
      <c r="B80" s="6" t="s">
        <v>4</v>
      </c>
      <c r="C80" s="7"/>
      <c r="D80" s="7"/>
      <c r="E80" s="7"/>
    </row>
    <row r="81" spans="1:5" x14ac:dyDescent="0.25">
      <c r="A81" s="5"/>
      <c r="B81" s="6"/>
      <c r="C81" s="7">
        <f>C79+C80</f>
        <v>0</v>
      </c>
      <c r="D81" s="7">
        <f>D79+D80</f>
        <v>0</v>
      </c>
      <c r="E81" s="7">
        <f>SUM(B81:D81)</f>
        <v>0</v>
      </c>
    </row>
    <row r="82" spans="1:5" x14ac:dyDescent="0.25">
      <c r="A82" s="4">
        <f>A79+1</f>
        <v>43917</v>
      </c>
      <c r="B82" s="6" t="s">
        <v>3</v>
      </c>
      <c r="C82" s="7"/>
      <c r="D82" s="7">
        <v>1922232.4</v>
      </c>
      <c r="E82" s="7">
        <v>1922232.4</v>
      </c>
    </row>
    <row r="83" spans="1:5" x14ac:dyDescent="0.25">
      <c r="A83" s="4"/>
      <c r="B83" s="6" t="s">
        <v>4</v>
      </c>
      <c r="C83" s="7"/>
      <c r="D83" s="7">
        <v>0</v>
      </c>
      <c r="E83" s="7"/>
    </row>
    <row r="84" spans="1:5" x14ac:dyDescent="0.25">
      <c r="A84" s="4"/>
      <c r="B84" s="6"/>
      <c r="C84" s="7">
        <f>C82+C83</f>
        <v>0</v>
      </c>
      <c r="D84" s="7">
        <f>D82+D83</f>
        <v>1922232.4</v>
      </c>
      <c r="E84" s="7">
        <f>SUM(B84:D84)</f>
        <v>1922232.4</v>
      </c>
    </row>
    <row r="85" spans="1:5" x14ac:dyDescent="0.25">
      <c r="A85" s="4">
        <f>A82+1</f>
        <v>43918</v>
      </c>
      <c r="B85" s="6" t="s">
        <v>3</v>
      </c>
      <c r="C85" s="7"/>
      <c r="D85" s="7">
        <v>1722131.62</v>
      </c>
      <c r="E85" s="7"/>
    </row>
    <row r="86" spans="1:5" x14ac:dyDescent="0.25">
      <c r="A86" s="4"/>
      <c r="B86" s="6" t="s">
        <v>4</v>
      </c>
      <c r="C86" s="7"/>
      <c r="D86" s="7"/>
      <c r="E86" s="7"/>
    </row>
    <row r="87" spans="1:5" x14ac:dyDescent="0.25">
      <c r="A87" s="4"/>
      <c r="B87" s="6"/>
      <c r="C87" s="7">
        <f>C85+C86</f>
        <v>0</v>
      </c>
      <c r="D87" s="7">
        <f>D85+D86</f>
        <v>1722131.62</v>
      </c>
      <c r="E87" s="7">
        <f>SUM(B87:D87)</f>
        <v>1722131.62</v>
      </c>
    </row>
    <row r="88" spans="1:5" x14ac:dyDescent="0.25">
      <c r="A88" s="4">
        <f>A85+1</f>
        <v>43919</v>
      </c>
      <c r="B88" s="6" t="s">
        <v>3</v>
      </c>
      <c r="C88" s="7"/>
      <c r="D88" s="7">
        <v>1564055.09</v>
      </c>
      <c r="E88" s="7"/>
    </row>
    <row r="89" spans="1:5" x14ac:dyDescent="0.25">
      <c r="A89" s="4"/>
      <c r="B89" s="6" t="s">
        <v>4</v>
      </c>
      <c r="C89" s="7"/>
      <c r="D89" s="7"/>
      <c r="E89" s="7"/>
    </row>
    <row r="90" spans="1:5" x14ac:dyDescent="0.25">
      <c r="A90" s="4"/>
      <c r="B90" s="6"/>
      <c r="C90" s="7">
        <f>C88+C89</f>
        <v>0</v>
      </c>
      <c r="D90" s="7">
        <f>D88+D89</f>
        <v>1564055.09</v>
      </c>
      <c r="E90" s="7">
        <f>SUM(B90:D90)</f>
        <v>1564055.09</v>
      </c>
    </row>
    <row r="91" spans="1:5" x14ac:dyDescent="0.25">
      <c r="A91" s="4">
        <f>A88+1</f>
        <v>43920</v>
      </c>
      <c r="B91" s="6" t="s">
        <v>3</v>
      </c>
      <c r="C91" s="7"/>
      <c r="D91" s="7">
        <v>374079.6</v>
      </c>
      <c r="E91" s="7"/>
    </row>
    <row r="92" spans="1:5" x14ac:dyDescent="0.25">
      <c r="A92" s="4"/>
      <c r="B92" s="6" t="s">
        <v>4</v>
      </c>
      <c r="C92" s="7"/>
      <c r="D92" s="7"/>
      <c r="E92" s="7"/>
    </row>
    <row r="93" spans="1:5" x14ac:dyDescent="0.25">
      <c r="A93" s="4"/>
      <c r="B93" s="6"/>
      <c r="C93" s="7">
        <f>C91+C92</f>
        <v>0</v>
      </c>
      <c r="D93" s="7">
        <f>D91+D92</f>
        <v>374079.6</v>
      </c>
      <c r="E93" s="7">
        <f>SUM(B93:D93)</f>
        <v>374079.6</v>
      </c>
    </row>
    <row r="94" spans="1:5" x14ac:dyDescent="0.25">
      <c r="A94" s="4">
        <f>A91+1</f>
        <v>43921</v>
      </c>
      <c r="B94" s="6" t="s">
        <v>3</v>
      </c>
      <c r="C94" s="7"/>
      <c r="D94" s="7">
        <v>1070753.2</v>
      </c>
      <c r="E94" s="7"/>
    </row>
    <row r="95" spans="1:5" x14ac:dyDescent="0.25">
      <c r="A95" s="4"/>
      <c r="B95" s="6" t="s">
        <v>4</v>
      </c>
      <c r="C95" s="7"/>
      <c r="D95" s="7"/>
      <c r="E95" s="7"/>
    </row>
    <row r="96" spans="1:5" x14ac:dyDescent="0.25">
      <c r="A96" s="4"/>
      <c r="B96" s="6"/>
      <c r="C96" s="7">
        <f>C94+C95</f>
        <v>0</v>
      </c>
      <c r="D96" s="7">
        <f>D94+D95</f>
        <v>1070753.2</v>
      </c>
      <c r="E96" s="7">
        <f>SUM(B96:D96)</f>
        <v>1070753.2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6"/>
  <sheetViews>
    <sheetView topLeftCell="A84" workbookViewId="0">
      <selection activeCell="C94" sqref="C94:D94"/>
    </sheetView>
  </sheetViews>
  <sheetFormatPr baseColWidth="10" defaultRowHeight="15" x14ac:dyDescent="0.25"/>
  <cols>
    <col min="3" max="3" width="17.140625" bestFit="1" customWidth="1"/>
    <col min="4" max="4" width="18.140625" bestFit="1" customWidth="1"/>
    <col min="5" max="5" width="19.42578125" customWidth="1"/>
  </cols>
  <sheetData>
    <row r="1" spans="1:7" x14ac:dyDescent="0.25">
      <c r="A1" s="1" t="s">
        <v>6</v>
      </c>
      <c r="B1" s="1"/>
      <c r="C1" s="1"/>
      <c r="D1" s="1"/>
    </row>
    <row r="2" spans="1:7" x14ac:dyDescent="0.25">
      <c r="A2" s="1"/>
      <c r="B2" s="1"/>
      <c r="C2" s="1"/>
      <c r="D2" s="1"/>
    </row>
    <row r="3" spans="1:7" s="2" customFormat="1" x14ac:dyDescent="0.25">
      <c r="A3" s="3" t="s">
        <v>0</v>
      </c>
      <c r="B3" s="3"/>
      <c r="C3" s="3">
        <v>1</v>
      </c>
      <c r="D3" s="3">
        <v>2</v>
      </c>
      <c r="E3" s="3" t="s">
        <v>1</v>
      </c>
    </row>
    <row r="4" spans="1:7" x14ac:dyDescent="0.25">
      <c r="A4" s="4">
        <v>43891</v>
      </c>
      <c r="B4" s="6" t="s">
        <v>3</v>
      </c>
      <c r="C4" s="10"/>
      <c r="D4" s="10">
        <v>20010575.370000001</v>
      </c>
      <c r="E4" s="10"/>
    </row>
    <row r="5" spans="1:7" x14ac:dyDescent="0.25">
      <c r="A5" s="4"/>
      <c r="B5" s="6" t="s">
        <v>4</v>
      </c>
      <c r="C5" s="10"/>
      <c r="D5" s="10"/>
      <c r="E5" s="10"/>
      <c r="F5" s="12"/>
      <c r="G5" s="13"/>
    </row>
    <row r="6" spans="1:7" x14ac:dyDescent="0.25">
      <c r="A6" s="4" t="s">
        <v>1</v>
      </c>
      <c r="B6" s="6"/>
      <c r="C6" s="10">
        <f>C4+C5</f>
        <v>0</v>
      </c>
      <c r="D6" s="10">
        <f>D4+D5</f>
        <v>20010575.370000001</v>
      </c>
      <c r="E6" s="10">
        <f>SUM(B6:D6)</f>
        <v>20010575.370000001</v>
      </c>
    </row>
    <row r="7" spans="1:7" x14ac:dyDescent="0.25">
      <c r="A7" s="4">
        <v>43892</v>
      </c>
      <c r="B7" s="6" t="s">
        <v>3</v>
      </c>
      <c r="C7" s="7"/>
      <c r="D7" s="7">
        <v>19004641.510000002</v>
      </c>
      <c r="E7" s="7"/>
    </row>
    <row r="8" spans="1:7" x14ac:dyDescent="0.25">
      <c r="A8" s="4"/>
      <c r="B8" s="6" t="s">
        <v>4</v>
      </c>
      <c r="C8" s="7"/>
      <c r="D8" s="7">
        <v>0</v>
      </c>
      <c r="E8" s="7"/>
    </row>
    <row r="9" spans="1:7" x14ac:dyDescent="0.25">
      <c r="A9" s="4"/>
      <c r="B9" s="6"/>
      <c r="C9" s="7">
        <f>C7+C8</f>
        <v>0</v>
      </c>
      <c r="D9" s="7">
        <f>D7+D8</f>
        <v>19004641.510000002</v>
      </c>
      <c r="E9" s="7">
        <f>SUM(B9:D9)</f>
        <v>19004641.510000002</v>
      </c>
    </row>
    <row r="10" spans="1:7" x14ac:dyDescent="0.25">
      <c r="A10" s="4">
        <f>A7+1</f>
        <v>43893</v>
      </c>
      <c r="B10" s="6" t="s">
        <v>3</v>
      </c>
      <c r="C10" s="7"/>
      <c r="D10" s="7">
        <v>19369717.030000001</v>
      </c>
      <c r="E10" s="7"/>
    </row>
    <row r="11" spans="1:7" x14ac:dyDescent="0.25">
      <c r="A11" s="4"/>
      <c r="B11" s="6" t="s">
        <v>4</v>
      </c>
      <c r="C11" s="7"/>
      <c r="D11" s="7"/>
      <c r="E11" s="7"/>
    </row>
    <row r="12" spans="1:7" x14ac:dyDescent="0.25">
      <c r="A12" s="4"/>
      <c r="B12" s="6"/>
      <c r="C12" s="7">
        <f>C10+C11</f>
        <v>0</v>
      </c>
      <c r="D12" s="7">
        <f>D10+D11</f>
        <v>19369717.030000001</v>
      </c>
      <c r="E12" s="7">
        <f>SUM(B12:D12)</f>
        <v>19369717.030000001</v>
      </c>
    </row>
    <row r="13" spans="1:7" x14ac:dyDescent="0.25">
      <c r="A13" s="4">
        <f>A10+1</f>
        <v>43894</v>
      </c>
      <c r="B13" s="6" t="s">
        <v>3</v>
      </c>
      <c r="C13" s="7"/>
      <c r="D13" s="7">
        <v>18717280.68</v>
      </c>
      <c r="E13" s="7"/>
    </row>
    <row r="14" spans="1:7" x14ac:dyDescent="0.25">
      <c r="A14" s="4"/>
      <c r="B14" s="6" t="s">
        <v>4</v>
      </c>
      <c r="C14" s="7"/>
      <c r="D14" s="7"/>
      <c r="E14" s="7"/>
    </row>
    <row r="15" spans="1:7" x14ac:dyDescent="0.25">
      <c r="A15" s="4"/>
      <c r="B15" s="6"/>
      <c r="C15" s="7">
        <f>C13+C14</f>
        <v>0</v>
      </c>
      <c r="D15" s="7">
        <f>D13+D14</f>
        <v>18717280.68</v>
      </c>
      <c r="E15" s="7">
        <f>SUM(B15:D15)</f>
        <v>18717280.68</v>
      </c>
    </row>
    <row r="16" spans="1:7" x14ac:dyDescent="0.25">
      <c r="A16" s="4">
        <f>A13+1</f>
        <v>43895</v>
      </c>
      <c r="B16" s="6" t="s">
        <v>3</v>
      </c>
      <c r="C16" s="7"/>
      <c r="D16" s="7">
        <v>17815784.809999999</v>
      </c>
      <c r="E16" s="7"/>
    </row>
    <row r="17" spans="1:5" x14ac:dyDescent="0.25">
      <c r="A17" s="4"/>
      <c r="B17" s="6" t="s">
        <v>4</v>
      </c>
      <c r="C17" s="7"/>
      <c r="D17" s="7"/>
      <c r="E17" s="7"/>
    </row>
    <row r="18" spans="1:5" x14ac:dyDescent="0.25">
      <c r="A18" s="5"/>
      <c r="B18" s="6"/>
      <c r="C18" s="7">
        <f>C16+C17</f>
        <v>0</v>
      </c>
      <c r="D18" s="7">
        <v>17815784.809999999</v>
      </c>
      <c r="E18" s="7">
        <f>SUM(B18:D18)</f>
        <v>17815784.809999999</v>
      </c>
    </row>
    <row r="19" spans="1:5" x14ac:dyDescent="0.25">
      <c r="A19" s="4">
        <f>A16+1</f>
        <v>43896</v>
      </c>
      <c r="B19" s="6" t="s">
        <v>3</v>
      </c>
      <c r="C19" s="7"/>
      <c r="D19" s="7">
        <v>26925666.719999999</v>
      </c>
      <c r="E19" s="7"/>
    </row>
    <row r="20" spans="1:5" x14ac:dyDescent="0.25">
      <c r="A20" s="4"/>
      <c r="B20" s="6" t="s">
        <v>4</v>
      </c>
      <c r="C20" s="7"/>
      <c r="D20" s="7"/>
      <c r="E20" s="7"/>
    </row>
    <row r="21" spans="1:5" x14ac:dyDescent="0.25">
      <c r="A21" s="4"/>
      <c r="B21" s="6"/>
      <c r="C21" s="7">
        <f>C19+C20</f>
        <v>0</v>
      </c>
      <c r="D21" s="7">
        <f>D19+D20</f>
        <v>26925666.719999999</v>
      </c>
      <c r="E21" s="7">
        <f>SUM(B21:D21)</f>
        <v>26925666.719999999</v>
      </c>
    </row>
    <row r="22" spans="1:5" x14ac:dyDescent="0.25">
      <c r="A22" s="4">
        <f>A19+1</f>
        <v>43897</v>
      </c>
      <c r="B22" s="6" t="s">
        <v>3</v>
      </c>
      <c r="C22" s="7"/>
      <c r="D22" s="7">
        <v>0</v>
      </c>
      <c r="E22" s="7"/>
    </row>
    <row r="23" spans="1:5" x14ac:dyDescent="0.25">
      <c r="A23" s="4"/>
      <c r="B23" s="6" t="s">
        <v>4</v>
      </c>
      <c r="C23" s="7"/>
      <c r="D23" s="7"/>
      <c r="E23" s="7"/>
    </row>
    <row r="24" spans="1:5" x14ac:dyDescent="0.25">
      <c r="A24" s="4"/>
      <c r="B24" s="6"/>
      <c r="C24" s="7">
        <f>C22+C23</f>
        <v>0</v>
      </c>
      <c r="D24" s="7">
        <f>D22+D23</f>
        <v>0</v>
      </c>
      <c r="E24" s="7">
        <f>SUM(B24:D24)</f>
        <v>0</v>
      </c>
    </row>
    <row r="25" spans="1:5" x14ac:dyDescent="0.25">
      <c r="A25" s="4">
        <f>A22+1</f>
        <v>43898</v>
      </c>
      <c r="B25" s="6" t="s">
        <v>3</v>
      </c>
      <c r="C25" s="7"/>
      <c r="D25" s="7">
        <v>20279030.77</v>
      </c>
      <c r="E25" s="7"/>
    </row>
    <row r="26" spans="1:5" x14ac:dyDescent="0.25">
      <c r="A26" s="4"/>
      <c r="B26" s="6" t="s">
        <v>4</v>
      </c>
      <c r="C26" s="7"/>
      <c r="D26" s="7"/>
      <c r="E26" s="7"/>
    </row>
    <row r="27" spans="1:5" x14ac:dyDescent="0.25">
      <c r="A27" s="4"/>
      <c r="B27" s="6"/>
      <c r="C27" s="7">
        <f>C25+C26</f>
        <v>0</v>
      </c>
      <c r="D27" s="7">
        <f>D25+D26</f>
        <v>20279030.77</v>
      </c>
      <c r="E27" s="7">
        <f>SUM(B27:D27)</f>
        <v>20279030.77</v>
      </c>
    </row>
    <row r="28" spans="1:5" x14ac:dyDescent="0.25">
      <c r="A28" s="4">
        <f>A25+1</f>
        <v>43899</v>
      </c>
      <c r="B28" s="6" t="s">
        <v>3</v>
      </c>
      <c r="C28" s="7"/>
      <c r="D28" s="7">
        <v>15613236.210000001</v>
      </c>
      <c r="E28" s="7"/>
    </row>
    <row r="29" spans="1:5" x14ac:dyDescent="0.25">
      <c r="A29" s="4"/>
      <c r="B29" s="6" t="s">
        <v>4</v>
      </c>
      <c r="C29" s="7"/>
      <c r="D29" s="7"/>
      <c r="E29" s="7"/>
    </row>
    <row r="30" spans="1:5" x14ac:dyDescent="0.25">
      <c r="A30" s="4"/>
      <c r="B30" s="6"/>
      <c r="C30" s="7">
        <f>C28+C29</f>
        <v>0</v>
      </c>
      <c r="D30" s="7">
        <f>D28+D29</f>
        <v>15613236.210000001</v>
      </c>
      <c r="E30" s="7">
        <f>SUM(B30:D30)</f>
        <v>15613236.210000001</v>
      </c>
    </row>
    <row r="31" spans="1:5" x14ac:dyDescent="0.25">
      <c r="A31" s="4">
        <f>A28+1</f>
        <v>43900</v>
      </c>
      <c r="B31" s="6" t="s">
        <v>3</v>
      </c>
      <c r="C31" s="7"/>
      <c r="D31" s="7">
        <v>19468821.989999998</v>
      </c>
      <c r="E31" s="7"/>
    </row>
    <row r="32" spans="1:5" x14ac:dyDescent="0.25">
      <c r="A32" s="4"/>
      <c r="B32" s="6" t="s">
        <v>4</v>
      </c>
      <c r="C32" s="7"/>
      <c r="D32" s="7"/>
      <c r="E32" s="7"/>
    </row>
    <row r="33" spans="1:5" x14ac:dyDescent="0.25">
      <c r="A33" s="4"/>
      <c r="B33" s="6"/>
      <c r="C33" s="7">
        <f>C31+C32</f>
        <v>0</v>
      </c>
      <c r="D33" s="7">
        <f>D31+D32</f>
        <v>19468821.989999998</v>
      </c>
      <c r="E33" s="7">
        <f>SUM(B33:D33)</f>
        <v>19468821.989999998</v>
      </c>
    </row>
    <row r="34" spans="1:5" x14ac:dyDescent="0.25">
      <c r="A34" s="4">
        <f>A31+1</f>
        <v>43901</v>
      </c>
      <c r="B34" s="6" t="s">
        <v>3</v>
      </c>
      <c r="C34" s="7"/>
      <c r="D34" s="7">
        <v>16874639.09</v>
      </c>
      <c r="E34" s="7"/>
    </row>
    <row r="35" spans="1:5" x14ac:dyDescent="0.25">
      <c r="A35" s="4"/>
      <c r="B35" s="6" t="s">
        <v>4</v>
      </c>
      <c r="C35" s="7"/>
      <c r="D35" s="7"/>
      <c r="E35" s="7"/>
    </row>
    <row r="36" spans="1:5" x14ac:dyDescent="0.25">
      <c r="A36" s="4"/>
      <c r="B36" s="6"/>
      <c r="C36" s="7">
        <f>C34+C35</f>
        <v>0</v>
      </c>
      <c r="D36" s="7">
        <f>D34+D35</f>
        <v>16874639.09</v>
      </c>
      <c r="E36" s="7">
        <f>SUM(B36:D36)</f>
        <v>16874639.09</v>
      </c>
    </row>
    <row r="37" spans="1:5" x14ac:dyDescent="0.25">
      <c r="A37" s="4">
        <f>A34+1</f>
        <v>43902</v>
      </c>
      <c r="B37" s="6" t="s">
        <v>3</v>
      </c>
      <c r="C37" s="7"/>
      <c r="D37" s="7">
        <v>30430815.399999999</v>
      </c>
      <c r="E37" s="7"/>
    </row>
    <row r="38" spans="1:5" x14ac:dyDescent="0.25">
      <c r="A38" s="4"/>
      <c r="B38" s="6" t="s">
        <v>4</v>
      </c>
      <c r="C38" s="7"/>
      <c r="D38" s="7">
        <v>30430815.399999999</v>
      </c>
      <c r="E38" s="7"/>
    </row>
    <row r="39" spans="1:5" x14ac:dyDescent="0.25">
      <c r="A39" s="4"/>
      <c r="B39" s="6"/>
      <c r="C39" s="7">
        <f>C37+C38</f>
        <v>0</v>
      </c>
      <c r="D39" s="7">
        <v>0</v>
      </c>
      <c r="E39" s="7">
        <v>30430815.399999999</v>
      </c>
    </row>
    <row r="40" spans="1:5" x14ac:dyDescent="0.25">
      <c r="A40" s="4">
        <f>A37+1</f>
        <v>43903</v>
      </c>
      <c r="B40" s="6" t="s">
        <v>3</v>
      </c>
      <c r="C40" s="7"/>
      <c r="D40" s="7">
        <v>77357337.019999996</v>
      </c>
      <c r="E40" s="7"/>
    </row>
    <row r="41" spans="1:5" x14ac:dyDescent="0.25">
      <c r="A41" s="5"/>
      <c r="B41" s="6" t="s">
        <v>4</v>
      </c>
      <c r="C41" s="7"/>
      <c r="D41" s="7"/>
      <c r="E41" s="7"/>
    </row>
    <row r="42" spans="1:5" x14ac:dyDescent="0.25">
      <c r="A42" s="5"/>
      <c r="B42" s="6"/>
      <c r="C42" s="7">
        <f>C40+C41</f>
        <v>0</v>
      </c>
      <c r="D42" s="7">
        <f>D40+D41</f>
        <v>77357337.019999996</v>
      </c>
      <c r="E42" s="7">
        <f>SUM(B42:D42)</f>
        <v>77357337.019999996</v>
      </c>
    </row>
    <row r="43" spans="1:5" x14ac:dyDescent="0.25">
      <c r="A43" s="4">
        <f>A40+1</f>
        <v>43904</v>
      </c>
      <c r="B43" s="6" t="s">
        <v>3</v>
      </c>
      <c r="C43" s="7"/>
      <c r="D43" s="7">
        <v>43274240.829999998</v>
      </c>
      <c r="E43" s="7"/>
    </row>
    <row r="44" spans="1:5" x14ac:dyDescent="0.25">
      <c r="A44" s="4"/>
      <c r="B44" s="6" t="s">
        <v>4</v>
      </c>
      <c r="C44" s="7"/>
      <c r="D44" s="7"/>
      <c r="E44" s="7"/>
    </row>
    <row r="45" spans="1:5" x14ac:dyDescent="0.25">
      <c r="A45" s="4" t="s">
        <v>1</v>
      </c>
      <c r="B45" s="6"/>
      <c r="C45" s="7">
        <f>C43+C44</f>
        <v>0</v>
      </c>
      <c r="D45" s="7">
        <f>D43+D44</f>
        <v>43274240.829999998</v>
      </c>
      <c r="E45" s="7">
        <f>SUM(B45:D45)</f>
        <v>43274240.829999998</v>
      </c>
    </row>
    <row r="46" spans="1:5" x14ac:dyDescent="0.25">
      <c r="A46" s="4">
        <f>A43+1</f>
        <v>43905</v>
      </c>
      <c r="B46" s="6" t="s">
        <v>3</v>
      </c>
      <c r="C46" s="7"/>
      <c r="D46" s="7">
        <v>38736312.630000003</v>
      </c>
      <c r="E46" s="7"/>
    </row>
    <row r="47" spans="1:5" x14ac:dyDescent="0.25">
      <c r="A47" s="4"/>
      <c r="B47" s="6" t="s">
        <v>4</v>
      </c>
      <c r="C47" s="7"/>
      <c r="D47" s="7"/>
      <c r="E47" s="7"/>
    </row>
    <row r="48" spans="1:5" x14ac:dyDescent="0.25">
      <c r="A48" s="4"/>
      <c r="B48" s="6"/>
      <c r="C48" s="7">
        <f>C46+C47</f>
        <v>0</v>
      </c>
      <c r="D48" s="7">
        <f>D46+D47</f>
        <v>38736312.630000003</v>
      </c>
      <c r="E48" s="7">
        <f>SUM(B48:D48)</f>
        <v>38736312.630000003</v>
      </c>
    </row>
    <row r="49" spans="1:5" x14ac:dyDescent="0.25">
      <c r="A49" s="4">
        <f>A46+1</f>
        <v>43906</v>
      </c>
      <c r="B49" s="6" t="s">
        <v>3</v>
      </c>
      <c r="C49" s="7"/>
      <c r="D49" s="7">
        <v>34273996.520000003</v>
      </c>
      <c r="E49" s="7"/>
    </row>
    <row r="50" spans="1:5" x14ac:dyDescent="0.25">
      <c r="A50" s="4"/>
      <c r="B50" s="6" t="s">
        <v>4</v>
      </c>
      <c r="C50" s="7"/>
      <c r="D50" s="7"/>
      <c r="E50" s="7"/>
    </row>
    <row r="51" spans="1:5" x14ac:dyDescent="0.25">
      <c r="A51" s="4"/>
      <c r="B51" s="6"/>
      <c r="C51" s="7">
        <f>C49+C50</f>
        <v>0</v>
      </c>
      <c r="D51" s="7">
        <f>D49+D50</f>
        <v>34273996.520000003</v>
      </c>
      <c r="E51" s="7">
        <f>SUM(B51:D51)</f>
        <v>34273996.520000003</v>
      </c>
    </row>
    <row r="52" spans="1:5" x14ac:dyDescent="0.25">
      <c r="A52" s="4">
        <f>A49+1</f>
        <v>43907</v>
      </c>
      <c r="B52" s="6" t="s">
        <v>3</v>
      </c>
      <c r="C52" s="7"/>
      <c r="D52" s="7">
        <v>28675298.469999999</v>
      </c>
      <c r="E52" s="7"/>
    </row>
    <row r="53" spans="1:5" x14ac:dyDescent="0.25">
      <c r="A53" s="4"/>
      <c r="B53" s="6" t="s">
        <v>4</v>
      </c>
      <c r="C53" s="7"/>
      <c r="D53" s="7"/>
      <c r="E53" s="7"/>
    </row>
    <row r="54" spans="1:5" x14ac:dyDescent="0.25">
      <c r="A54" s="4"/>
      <c r="B54" s="6"/>
      <c r="C54" s="7">
        <f>C52+C53</f>
        <v>0</v>
      </c>
      <c r="D54" s="7">
        <f>D52+D53</f>
        <v>28675298.469999999</v>
      </c>
      <c r="E54" s="7">
        <f>SUM(B54:D54)</f>
        <v>28675298.469999999</v>
      </c>
    </row>
    <row r="55" spans="1:5" x14ac:dyDescent="0.25">
      <c r="A55" s="4">
        <f>A52+1</f>
        <v>43908</v>
      </c>
      <c r="B55" s="6" t="s">
        <v>3</v>
      </c>
      <c r="C55" s="7"/>
      <c r="D55" s="7">
        <v>24552120.68</v>
      </c>
      <c r="E55" s="7"/>
    </row>
    <row r="56" spans="1:5" x14ac:dyDescent="0.25">
      <c r="A56" s="4"/>
      <c r="B56" s="6" t="s">
        <v>4</v>
      </c>
      <c r="C56" s="7"/>
      <c r="D56" s="7"/>
      <c r="E56" s="7"/>
    </row>
    <row r="57" spans="1:5" x14ac:dyDescent="0.25">
      <c r="A57" s="5"/>
      <c r="B57" s="6"/>
      <c r="C57" s="7">
        <f>C55+C56</f>
        <v>0</v>
      </c>
      <c r="D57" s="7">
        <f>D55+D56</f>
        <v>24552120.68</v>
      </c>
      <c r="E57" s="7">
        <f>SUM(B57:D57)</f>
        <v>24552120.68</v>
      </c>
    </row>
    <row r="58" spans="1:5" x14ac:dyDescent="0.25">
      <c r="A58" s="4">
        <f>A55+1</f>
        <v>43909</v>
      </c>
      <c r="B58" s="6" t="s">
        <v>3</v>
      </c>
      <c r="C58" s="7"/>
      <c r="D58" s="7">
        <v>19003683.879999999</v>
      </c>
      <c r="E58" s="7"/>
    </row>
    <row r="59" spans="1:5" x14ac:dyDescent="0.25">
      <c r="A59" s="4"/>
      <c r="B59" s="6" t="s">
        <v>4</v>
      </c>
      <c r="C59" s="7"/>
      <c r="D59" s="7"/>
      <c r="E59" s="7"/>
    </row>
    <row r="60" spans="1:5" x14ac:dyDescent="0.25">
      <c r="A60" s="4"/>
      <c r="B60" s="6"/>
      <c r="C60" s="7">
        <f>C58+C59</f>
        <v>0</v>
      </c>
      <c r="D60" s="7">
        <f>D58+D59</f>
        <v>19003683.879999999</v>
      </c>
      <c r="E60" s="7">
        <f>SUM(B60:D60)</f>
        <v>19003683.879999999</v>
      </c>
    </row>
    <row r="61" spans="1:5" x14ac:dyDescent="0.25">
      <c r="A61" s="4">
        <f>A58+1</f>
        <v>43910</v>
      </c>
      <c r="B61" s="6" t="s">
        <v>3</v>
      </c>
      <c r="C61" s="7"/>
      <c r="D61" s="7">
        <v>21822807.16</v>
      </c>
      <c r="E61" s="7"/>
    </row>
    <row r="62" spans="1:5" x14ac:dyDescent="0.25">
      <c r="A62" s="4"/>
      <c r="B62" s="6" t="s">
        <v>4</v>
      </c>
      <c r="C62" s="7"/>
      <c r="D62" s="7"/>
      <c r="E62" s="7"/>
    </row>
    <row r="63" spans="1:5" x14ac:dyDescent="0.25">
      <c r="A63" s="4"/>
      <c r="B63" s="6"/>
      <c r="C63" s="7">
        <f>C61+C62</f>
        <v>0</v>
      </c>
      <c r="D63" s="7">
        <f>D61+D62</f>
        <v>21822807.16</v>
      </c>
      <c r="E63" s="7">
        <f>SUM(B63:D63)</f>
        <v>21822807.16</v>
      </c>
    </row>
    <row r="64" spans="1:5" x14ac:dyDescent="0.25">
      <c r="A64" s="4">
        <f>A61+1</f>
        <v>43911</v>
      </c>
      <c r="B64" s="6" t="s">
        <v>3</v>
      </c>
      <c r="C64" s="7"/>
      <c r="D64" s="7">
        <v>29162270.280000001</v>
      </c>
      <c r="E64" s="7"/>
    </row>
    <row r="65" spans="1:5" x14ac:dyDescent="0.25">
      <c r="A65" s="4"/>
      <c r="B65" s="6" t="s">
        <v>4</v>
      </c>
      <c r="C65" s="7"/>
      <c r="D65" s="7"/>
      <c r="E65" s="7"/>
    </row>
    <row r="66" spans="1:5" x14ac:dyDescent="0.25">
      <c r="A66" s="4"/>
      <c r="B66" s="6"/>
      <c r="C66" s="7">
        <f>C64+C65</f>
        <v>0</v>
      </c>
      <c r="D66" s="7">
        <f>D64+D65</f>
        <v>29162270.280000001</v>
      </c>
      <c r="E66" s="7">
        <f>SUM(B66:D66)</f>
        <v>29162270.280000001</v>
      </c>
    </row>
    <row r="67" spans="1:5" x14ac:dyDescent="0.25">
      <c r="A67" s="4">
        <f>A64+1</f>
        <v>43912</v>
      </c>
      <c r="B67" s="6" t="s">
        <v>3</v>
      </c>
      <c r="C67" s="7"/>
      <c r="D67" s="7">
        <v>15828070.800000001</v>
      </c>
      <c r="E67" s="7"/>
    </row>
    <row r="68" spans="1:5" x14ac:dyDescent="0.25">
      <c r="A68" s="4"/>
      <c r="B68" s="6" t="s">
        <v>4</v>
      </c>
      <c r="C68" s="7"/>
      <c r="D68" s="7"/>
      <c r="E68" s="7"/>
    </row>
    <row r="69" spans="1:5" x14ac:dyDescent="0.25">
      <c r="A69" s="4"/>
      <c r="B69" s="6"/>
      <c r="C69" s="7">
        <f>C67+C68</f>
        <v>0</v>
      </c>
      <c r="D69" s="7">
        <f>D67+D68</f>
        <v>15828070.800000001</v>
      </c>
      <c r="E69" s="7">
        <f>SUM(B69:D69)</f>
        <v>15828070.800000001</v>
      </c>
    </row>
    <row r="70" spans="1:5" x14ac:dyDescent="0.25">
      <c r="A70" s="4">
        <f>A67+1</f>
        <v>43913</v>
      </c>
      <c r="B70" s="6" t="s">
        <v>3</v>
      </c>
      <c r="C70" s="7"/>
      <c r="D70" s="7">
        <v>20391769.260000002</v>
      </c>
      <c r="E70" s="7"/>
    </row>
    <row r="71" spans="1:5" x14ac:dyDescent="0.25">
      <c r="A71" s="4"/>
      <c r="B71" s="6" t="s">
        <v>4</v>
      </c>
      <c r="C71" s="7"/>
      <c r="D71" s="7">
        <v>22177185.199999999</v>
      </c>
      <c r="E71" s="7"/>
    </row>
    <row r="72" spans="1:5" x14ac:dyDescent="0.25">
      <c r="A72" s="4"/>
      <c r="B72" s="6"/>
      <c r="C72" s="7">
        <f>C70+C71</f>
        <v>0</v>
      </c>
      <c r="D72" s="7">
        <f>D70+D71</f>
        <v>42568954.460000001</v>
      </c>
      <c r="E72" s="7">
        <f>SUM(B72:D72)</f>
        <v>42568954.460000001</v>
      </c>
    </row>
    <row r="73" spans="1:5" x14ac:dyDescent="0.25">
      <c r="A73" s="4">
        <f>A70+1</f>
        <v>43914</v>
      </c>
      <c r="B73" s="6" t="s">
        <v>3</v>
      </c>
      <c r="C73" s="7"/>
      <c r="D73" s="7">
        <v>22117185.199999999</v>
      </c>
      <c r="E73" s="7"/>
    </row>
    <row r="74" spans="1:5" x14ac:dyDescent="0.25">
      <c r="A74" s="4"/>
      <c r="B74" s="6" t="s">
        <v>4</v>
      </c>
      <c r="C74" s="7"/>
      <c r="D74" s="7"/>
      <c r="E74" s="7"/>
    </row>
    <row r="75" spans="1:5" x14ac:dyDescent="0.25">
      <c r="A75" s="4"/>
      <c r="B75" s="6"/>
      <c r="C75" s="7">
        <f>C73+C74</f>
        <v>0</v>
      </c>
      <c r="D75" s="7">
        <f>D73+D74</f>
        <v>22117185.199999999</v>
      </c>
      <c r="E75" s="7">
        <f>SUM(B75:D75)</f>
        <v>22117185.199999999</v>
      </c>
    </row>
    <row r="76" spans="1:5" x14ac:dyDescent="0.25">
      <c r="A76" s="4">
        <f>A73+1</f>
        <v>43915</v>
      </c>
      <c r="B76" s="6" t="s">
        <v>3</v>
      </c>
      <c r="C76" s="7"/>
      <c r="D76" s="7">
        <v>21753176.52</v>
      </c>
      <c r="E76" s="7"/>
    </row>
    <row r="77" spans="1:5" x14ac:dyDescent="0.25">
      <c r="A77" s="4"/>
      <c r="B77" s="6" t="s">
        <v>4</v>
      </c>
      <c r="C77" s="7"/>
      <c r="D77" s="7"/>
      <c r="E77" s="7"/>
    </row>
    <row r="78" spans="1:5" x14ac:dyDescent="0.25">
      <c r="A78" s="4"/>
      <c r="B78" s="6"/>
      <c r="C78" s="7">
        <f>C76+C77</f>
        <v>0</v>
      </c>
      <c r="D78" s="7">
        <f>D76+D77</f>
        <v>21753176.52</v>
      </c>
      <c r="E78" s="7">
        <f>SUM(B78:D78)</f>
        <v>21753176.52</v>
      </c>
    </row>
    <row r="79" spans="1:5" x14ac:dyDescent="0.25">
      <c r="A79" s="4">
        <f>A76+1</f>
        <v>43916</v>
      </c>
      <c r="B79" s="6" t="s">
        <v>3</v>
      </c>
      <c r="C79" s="7"/>
      <c r="D79" s="7">
        <v>25365753.940000001</v>
      </c>
      <c r="E79" s="7"/>
    </row>
    <row r="80" spans="1:5" x14ac:dyDescent="0.25">
      <c r="A80" s="5"/>
      <c r="B80" s="6" t="s">
        <v>4</v>
      </c>
      <c r="C80" s="7"/>
      <c r="D80" s="7"/>
      <c r="E80" s="7"/>
    </row>
    <row r="81" spans="1:5" x14ac:dyDescent="0.25">
      <c r="A81" s="5"/>
      <c r="B81" s="6"/>
      <c r="C81" s="7">
        <f>C79+C80</f>
        <v>0</v>
      </c>
      <c r="D81" s="7">
        <f>D79+D80</f>
        <v>25365753.940000001</v>
      </c>
      <c r="E81" s="7">
        <f>SUM(B81:D81)</f>
        <v>25365753.940000001</v>
      </c>
    </row>
    <row r="82" spans="1:5" x14ac:dyDescent="0.25">
      <c r="A82" s="4">
        <f>A79+1</f>
        <v>43917</v>
      </c>
      <c r="B82" s="6" t="s">
        <v>3</v>
      </c>
      <c r="C82" s="7"/>
      <c r="D82" s="7">
        <v>28909900</v>
      </c>
      <c r="E82" s="7"/>
    </row>
    <row r="83" spans="1:5" x14ac:dyDescent="0.25">
      <c r="A83" s="4"/>
      <c r="B83" s="6" t="s">
        <v>4</v>
      </c>
      <c r="C83" s="7"/>
      <c r="D83" s="7"/>
      <c r="E83" s="7"/>
    </row>
    <row r="84" spans="1:5" x14ac:dyDescent="0.25">
      <c r="A84" s="4"/>
      <c r="B84" s="6"/>
      <c r="C84" s="7">
        <f>C82+C83</f>
        <v>0</v>
      </c>
      <c r="D84" s="7">
        <f>D82+D83</f>
        <v>28909900</v>
      </c>
      <c r="E84" s="7">
        <f>SUM(B84:D84)</f>
        <v>28909900</v>
      </c>
    </row>
    <row r="85" spans="1:5" x14ac:dyDescent="0.25">
      <c r="A85" s="4">
        <f>A82+1</f>
        <v>43918</v>
      </c>
      <c r="B85" s="6" t="s">
        <v>3</v>
      </c>
      <c r="C85" s="7"/>
      <c r="D85" s="7">
        <v>32614354.84</v>
      </c>
      <c r="E85" s="7"/>
    </row>
    <row r="86" spans="1:5" x14ac:dyDescent="0.25">
      <c r="A86" s="4"/>
      <c r="B86" s="6" t="s">
        <v>4</v>
      </c>
      <c r="C86" s="7"/>
      <c r="D86" s="7"/>
      <c r="E86" s="7"/>
    </row>
    <row r="87" spans="1:5" x14ac:dyDescent="0.25">
      <c r="A87" s="4"/>
      <c r="B87" s="6"/>
      <c r="C87" s="7">
        <f>C85+C86</f>
        <v>0</v>
      </c>
      <c r="D87" s="7">
        <f>D85+D86</f>
        <v>32614354.84</v>
      </c>
      <c r="E87" s="7">
        <f>SUM(B87:D87)</f>
        <v>32614354.84</v>
      </c>
    </row>
    <row r="88" spans="1:5" x14ac:dyDescent="0.25">
      <c r="A88" s="4">
        <f>A85+1</f>
        <v>43919</v>
      </c>
      <c r="B88" s="6" t="s">
        <v>3</v>
      </c>
      <c r="C88" s="7"/>
      <c r="D88" s="7">
        <v>17668151.870000001</v>
      </c>
      <c r="E88" s="7"/>
    </row>
    <row r="89" spans="1:5" x14ac:dyDescent="0.25">
      <c r="A89" s="4"/>
      <c r="B89" s="6" t="s">
        <v>4</v>
      </c>
      <c r="C89" s="7"/>
      <c r="D89" s="7"/>
      <c r="E89" s="7"/>
    </row>
    <row r="90" spans="1:5" x14ac:dyDescent="0.25">
      <c r="A90" s="4"/>
      <c r="B90" s="6"/>
      <c r="C90" s="7">
        <f>C88+C89</f>
        <v>0</v>
      </c>
      <c r="D90" s="7">
        <f>D88+D89</f>
        <v>17668151.870000001</v>
      </c>
      <c r="E90" s="7">
        <f>SUM(B90:D90)</f>
        <v>17668151.870000001</v>
      </c>
    </row>
    <row r="91" spans="1:5" x14ac:dyDescent="0.25">
      <c r="A91" s="4">
        <f>A88+1</f>
        <v>43920</v>
      </c>
      <c r="B91" s="6" t="s">
        <v>3</v>
      </c>
      <c r="C91" s="7">
        <v>4755236.91</v>
      </c>
      <c r="D91" s="7">
        <v>5455155.04</v>
      </c>
      <c r="E91" s="7"/>
    </row>
    <row r="92" spans="1:5" x14ac:dyDescent="0.25">
      <c r="A92" s="4"/>
      <c r="B92" s="6" t="s">
        <v>4</v>
      </c>
      <c r="C92" s="7"/>
      <c r="D92" s="7"/>
      <c r="E92" s="7"/>
    </row>
    <row r="93" spans="1:5" x14ac:dyDescent="0.25">
      <c r="A93" s="4"/>
      <c r="B93" s="6"/>
      <c r="C93" s="7">
        <f>C91+C92</f>
        <v>4755236.91</v>
      </c>
      <c r="D93" s="7">
        <f>D91+D92</f>
        <v>5455155.04</v>
      </c>
      <c r="E93" s="7">
        <f>SUM(B93:D93)</f>
        <v>10210391.949999999</v>
      </c>
    </row>
    <row r="94" spans="1:5" x14ac:dyDescent="0.25">
      <c r="A94" s="4">
        <f>A91+1</f>
        <v>43921</v>
      </c>
      <c r="B94" s="6" t="s">
        <v>3</v>
      </c>
      <c r="C94" s="7">
        <v>6991438.29</v>
      </c>
      <c r="D94" s="7">
        <v>18791239.219999999</v>
      </c>
      <c r="E94" s="7"/>
    </row>
    <row r="95" spans="1:5" x14ac:dyDescent="0.25">
      <c r="A95" s="4"/>
      <c r="B95" s="6" t="s">
        <v>4</v>
      </c>
      <c r="C95" s="7"/>
      <c r="D95" s="7"/>
      <c r="E95" s="7"/>
    </row>
    <row r="96" spans="1:5" x14ac:dyDescent="0.25">
      <c r="A96" s="4"/>
      <c r="B96" s="6"/>
      <c r="C96" s="7">
        <f>C94+C95</f>
        <v>6991438.29</v>
      </c>
      <c r="D96" s="7">
        <f>D94+D95</f>
        <v>18791239.219999999</v>
      </c>
      <c r="E96" s="7">
        <f>SUM(B96:D96)</f>
        <v>25782677.509999998</v>
      </c>
    </row>
  </sheetData>
  <mergeCells count="1">
    <mergeCell ref="F5:G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95"/>
  <sheetViews>
    <sheetView tabSelected="1" topLeftCell="A76" workbookViewId="0">
      <selection activeCell="J91" sqref="J91"/>
    </sheetView>
  </sheetViews>
  <sheetFormatPr baseColWidth="10" defaultRowHeight="15" x14ac:dyDescent="0.25"/>
  <cols>
    <col min="3" max="4" width="19.140625" bestFit="1" customWidth="1"/>
    <col min="5" max="7" width="18.140625" bestFit="1" customWidth="1"/>
    <col min="8" max="8" width="28.28515625" customWidth="1"/>
  </cols>
  <sheetData>
    <row r="1" spans="1:10" x14ac:dyDescent="0.25">
      <c r="A1" s="1" t="s">
        <v>2</v>
      </c>
      <c r="B1" s="1"/>
      <c r="C1" s="1"/>
      <c r="D1" s="1"/>
    </row>
    <row r="2" spans="1:10" s="2" customFormat="1" x14ac:dyDescent="0.25">
      <c r="A2" s="3" t="s">
        <v>0</v>
      </c>
      <c r="B2" s="3"/>
      <c r="C2" s="3">
        <v>1</v>
      </c>
      <c r="D2" s="3">
        <v>2</v>
      </c>
      <c r="E2" s="3">
        <v>3</v>
      </c>
      <c r="F2" s="3">
        <v>4</v>
      </c>
      <c r="G2" s="3">
        <v>5</v>
      </c>
      <c r="H2" s="3" t="s">
        <v>1</v>
      </c>
    </row>
    <row r="3" spans="1:10" x14ac:dyDescent="0.25">
      <c r="A3" s="4">
        <v>43891</v>
      </c>
      <c r="B3" s="6" t="s">
        <v>3</v>
      </c>
      <c r="C3" s="10">
        <v>37567506.079999998</v>
      </c>
      <c r="D3" s="10">
        <v>49187561.68</v>
      </c>
      <c r="E3" s="10">
        <v>33035659.620000001</v>
      </c>
      <c r="F3" s="10">
        <v>34168238.770000003</v>
      </c>
      <c r="G3" s="10"/>
      <c r="H3" s="10"/>
    </row>
    <row r="4" spans="1:10" x14ac:dyDescent="0.25">
      <c r="A4" s="4"/>
      <c r="B4" s="6" t="s">
        <v>4</v>
      </c>
      <c r="C4" s="10"/>
      <c r="D4" s="10"/>
      <c r="E4" s="10"/>
      <c r="F4" s="10"/>
      <c r="G4" s="10"/>
      <c r="H4" s="10"/>
      <c r="I4" s="12"/>
      <c r="J4" s="13"/>
    </row>
    <row r="5" spans="1:10" x14ac:dyDescent="0.25">
      <c r="A5" s="4" t="s">
        <v>1</v>
      </c>
      <c r="B5" s="6"/>
      <c r="C5" s="10">
        <f>C3+C4</f>
        <v>37567506.079999998</v>
      </c>
      <c r="D5" s="10">
        <f>D3+D4</f>
        <v>49187561.68</v>
      </c>
      <c r="E5" s="10">
        <f>E3+E4</f>
        <v>33035659.620000001</v>
      </c>
      <c r="F5" s="10">
        <f>F3+F4</f>
        <v>34168238.770000003</v>
      </c>
      <c r="G5" s="10">
        <f>G3+G4</f>
        <v>0</v>
      </c>
      <c r="H5" s="10">
        <f>SUM(B5:G5)</f>
        <v>153958966.15000001</v>
      </c>
    </row>
    <row r="6" spans="1:10" x14ac:dyDescent="0.25">
      <c r="A6" s="4">
        <v>43892</v>
      </c>
      <c r="B6" s="6" t="s">
        <v>3</v>
      </c>
      <c r="C6" s="7">
        <v>32212000.149999999</v>
      </c>
      <c r="D6" s="7">
        <v>32437501.260000002</v>
      </c>
      <c r="E6" s="7">
        <v>34146197.039999999</v>
      </c>
      <c r="F6" s="7">
        <v>5314766.13</v>
      </c>
      <c r="G6" s="7"/>
      <c r="H6" s="7"/>
    </row>
    <row r="7" spans="1:10" x14ac:dyDescent="0.25">
      <c r="A7" s="4"/>
      <c r="B7" s="6" t="s">
        <v>4</v>
      </c>
      <c r="C7" s="7"/>
      <c r="D7" s="7"/>
      <c r="E7" s="7"/>
      <c r="F7" s="7"/>
      <c r="G7" s="7"/>
      <c r="H7" s="7"/>
    </row>
    <row r="8" spans="1:10" x14ac:dyDescent="0.25">
      <c r="A8" s="4"/>
      <c r="B8" s="6"/>
      <c r="C8" s="7">
        <f>C6+C7</f>
        <v>32212000.149999999</v>
      </c>
      <c r="D8" s="7">
        <f>D6+D7</f>
        <v>32437501.260000002</v>
      </c>
      <c r="E8" s="7">
        <f>E6+E7</f>
        <v>34146197.039999999</v>
      </c>
      <c r="F8" s="7">
        <f>F6+F7</f>
        <v>5314766.13</v>
      </c>
      <c r="G8" s="7">
        <f>G6+G7</f>
        <v>0</v>
      </c>
      <c r="H8" s="7">
        <f>SUM(B8:G8)</f>
        <v>104110464.57999998</v>
      </c>
    </row>
    <row r="9" spans="1:10" x14ac:dyDescent="0.25">
      <c r="A9" s="4">
        <f>A6+1</f>
        <v>43893</v>
      </c>
      <c r="B9" s="6" t="s">
        <v>3</v>
      </c>
      <c r="C9" s="7">
        <v>32583155.399999999</v>
      </c>
      <c r="D9" s="7">
        <v>32244462.469999999</v>
      </c>
      <c r="E9" s="7">
        <v>19797024</v>
      </c>
      <c r="F9" s="7">
        <v>6671622.0499999998</v>
      </c>
      <c r="G9" s="7"/>
      <c r="H9" s="7"/>
    </row>
    <row r="10" spans="1:10" x14ac:dyDescent="0.25">
      <c r="A10" s="4"/>
      <c r="B10" s="6" t="s">
        <v>4</v>
      </c>
      <c r="C10" s="7"/>
      <c r="D10" s="7"/>
      <c r="E10" s="7"/>
      <c r="F10" s="7"/>
      <c r="G10" s="7"/>
      <c r="H10" s="7"/>
    </row>
    <row r="11" spans="1:10" x14ac:dyDescent="0.25">
      <c r="A11" s="4"/>
      <c r="B11" s="6"/>
      <c r="C11" s="7">
        <f>C9+C10</f>
        <v>32583155.399999999</v>
      </c>
      <c r="D11" s="7">
        <f>D9+D10</f>
        <v>32244462.469999999</v>
      </c>
      <c r="E11" s="7">
        <f>E9+E10</f>
        <v>19797024</v>
      </c>
      <c r="F11" s="7">
        <f>F9+F10</f>
        <v>6671622.0499999998</v>
      </c>
      <c r="G11" s="7">
        <f>G9+G10</f>
        <v>0</v>
      </c>
      <c r="H11" s="7">
        <f>SUM(B11:G11)</f>
        <v>91296263.920000002</v>
      </c>
    </row>
    <row r="12" spans="1:10" x14ac:dyDescent="0.25">
      <c r="A12" s="4">
        <f>A9+1</f>
        <v>43894</v>
      </c>
      <c r="B12" s="6" t="s">
        <v>3</v>
      </c>
      <c r="C12" s="7">
        <v>28920543.16</v>
      </c>
      <c r="D12" s="7">
        <v>30444425.649999999</v>
      </c>
      <c r="E12" s="7">
        <v>24812361.66</v>
      </c>
      <c r="F12" s="7"/>
      <c r="G12" s="7"/>
      <c r="H12" s="7"/>
    </row>
    <row r="13" spans="1:10" x14ac:dyDescent="0.25">
      <c r="A13" s="4"/>
      <c r="B13" s="6" t="s">
        <v>4</v>
      </c>
      <c r="C13" s="7"/>
      <c r="D13" s="7"/>
      <c r="E13" s="7"/>
      <c r="F13" s="7"/>
      <c r="G13" s="7"/>
      <c r="H13" s="7"/>
    </row>
    <row r="14" spans="1:10" x14ac:dyDescent="0.25">
      <c r="A14" s="4"/>
      <c r="B14" s="6"/>
      <c r="C14" s="7">
        <f>C12+C13</f>
        <v>28920543.16</v>
      </c>
      <c r="D14" s="7">
        <f>D12+D13</f>
        <v>30444425.649999999</v>
      </c>
      <c r="E14" s="7">
        <f>E12+E13</f>
        <v>24812361.66</v>
      </c>
      <c r="F14" s="7">
        <f>F12+F13</f>
        <v>0</v>
      </c>
      <c r="G14" s="7">
        <f>G12+G13</f>
        <v>0</v>
      </c>
      <c r="H14" s="7">
        <f>SUM(B14:G14)</f>
        <v>84177330.469999999</v>
      </c>
    </row>
    <row r="15" spans="1:10" x14ac:dyDescent="0.25">
      <c r="A15" s="4">
        <f>A12+1</f>
        <v>43895</v>
      </c>
      <c r="B15" s="6" t="s">
        <v>3</v>
      </c>
      <c r="C15" s="7">
        <v>38685715.859999999</v>
      </c>
      <c r="D15" s="7">
        <v>40430155.880000003</v>
      </c>
      <c r="E15" s="7">
        <v>23419558.120000001</v>
      </c>
      <c r="F15" s="7"/>
      <c r="G15" s="7"/>
      <c r="H15" s="7"/>
    </row>
    <row r="16" spans="1:10" x14ac:dyDescent="0.25">
      <c r="A16" s="4"/>
      <c r="B16" s="6" t="s">
        <v>4</v>
      </c>
      <c r="C16" s="7"/>
      <c r="D16" s="7"/>
      <c r="E16" s="7"/>
      <c r="F16" s="7"/>
      <c r="G16" s="7"/>
      <c r="H16" s="7"/>
    </row>
    <row r="17" spans="1:8" x14ac:dyDescent="0.25">
      <c r="A17" s="5"/>
      <c r="B17" s="6"/>
      <c r="C17" s="7">
        <f>C15+C16</f>
        <v>38685715.859999999</v>
      </c>
      <c r="D17" s="7">
        <f>D15+D16</f>
        <v>40430155.880000003</v>
      </c>
      <c r="E17" s="7">
        <f>E15+E16</f>
        <v>23419558.120000001</v>
      </c>
      <c r="F17" s="7">
        <f>F15+F16</f>
        <v>0</v>
      </c>
      <c r="G17" s="7">
        <f>G15+G16</f>
        <v>0</v>
      </c>
      <c r="H17" s="7">
        <f>SUM(B17:G17)</f>
        <v>102535429.86000001</v>
      </c>
    </row>
    <row r="18" spans="1:8" x14ac:dyDescent="0.25">
      <c r="A18" s="4">
        <f>A15+1</f>
        <v>43896</v>
      </c>
      <c r="B18" s="6" t="s">
        <v>3</v>
      </c>
      <c r="C18" s="7">
        <v>35501121.43</v>
      </c>
      <c r="D18" s="7">
        <v>35281108.759999998</v>
      </c>
      <c r="E18" s="7">
        <v>21786345.77</v>
      </c>
      <c r="F18" s="7">
        <v>19641308.370000001</v>
      </c>
      <c r="G18" s="7"/>
      <c r="H18" s="7"/>
    </row>
    <row r="19" spans="1:8" x14ac:dyDescent="0.25">
      <c r="A19" s="4"/>
      <c r="B19" s="6" t="s">
        <v>4</v>
      </c>
      <c r="C19" s="7"/>
      <c r="D19" s="7"/>
      <c r="E19" s="7"/>
      <c r="F19" s="7"/>
      <c r="G19" s="7"/>
      <c r="H19" s="7"/>
    </row>
    <row r="20" spans="1:8" x14ac:dyDescent="0.25">
      <c r="A20" s="4"/>
      <c r="B20" s="6"/>
      <c r="C20" s="7">
        <f>C18+C19</f>
        <v>35501121.43</v>
      </c>
      <c r="D20" s="7">
        <f>D18+D19</f>
        <v>35281108.759999998</v>
      </c>
      <c r="E20" s="7">
        <f>E18+E19</f>
        <v>21786345.77</v>
      </c>
      <c r="F20" s="7">
        <f>F18+F19</f>
        <v>19641308.370000001</v>
      </c>
      <c r="G20" s="7">
        <f>G18+G19</f>
        <v>0</v>
      </c>
      <c r="H20" s="7">
        <f>SUM(B20:G20)</f>
        <v>112209884.33</v>
      </c>
    </row>
    <row r="21" spans="1:8" x14ac:dyDescent="0.25">
      <c r="A21" s="4">
        <f>A18+1</f>
        <v>43897</v>
      </c>
      <c r="B21" s="6" t="s">
        <v>3</v>
      </c>
      <c r="C21" s="7">
        <v>47149631.310000002</v>
      </c>
      <c r="D21" s="7">
        <v>34206524.490000002</v>
      </c>
      <c r="E21" s="7">
        <v>25501898.710000001</v>
      </c>
      <c r="F21" s="7">
        <v>17709631.48</v>
      </c>
      <c r="G21" s="7"/>
      <c r="H21" s="7"/>
    </row>
    <row r="22" spans="1:8" x14ac:dyDescent="0.25">
      <c r="A22" s="4"/>
      <c r="B22" s="6" t="s">
        <v>4</v>
      </c>
      <c r="C22" s="7"/>
      <c r="D22" s="7"/>
      <c r="E22" s="7"/>
      <c r="F22" s="7"/>
      <c r="G22" s="7"/>
      <c r="H22" s="7"/>
    </row>
    <row r="23" spans="1:8" x14ac:dyDescent="0.25">
      <c r="A23" s="4"/>
      <c r="B23" s="6"/>
      <c r="C23" s="7">
        <f>C21+C22</f>
        <v>47149631.310000002</v>
      </c>
      <c r="D23" s="7">
        <f>D21+D22</f>
        <v>34206524.490000002</v>
      </c>
      <c r="E23" s="7">
        <f>E21+E22</f>
        <v>25501898.710000001</v>
      </c>
      <c r="F23" s="7">
        <f>F21+F22</f>
        <v>17709631.48</v>
      </c>
      <c r="G23" s="7">
        <f>G21+G22</f>
        <v>0</v>
      </c>
      <c r="H23" s="7">
        <f>SUM(B23:G23)</f>
        <v>124567685.99000002</v>
      </c>
    </row>
    <row r="24" spans="1:8" x14ac:dyDescent="0.25">
      <c r="A24" s="4">
        <f>A21+1</f>
        <v>43898</v>
      </c>
      <c r="B24" s="6" t="s">
        <v>3</v>
      </c>
      <c r="C24" s="7">
        <v>54867620.030000001</v>
      </c>
      <c r="D24" s="7">
        <v>46964674.149999999</v>
      </c>
      <c r="E24" s="7">
        <v>16913012.329999998</v>
      </c>
      <c r="F24" s="7">
        <v>34287508.289999999</v>
      </c>
      <c r="G24" s="7"/>
      <c r="H24" s="7"/>
    </row>
    <row r="25" spans="1:8" x14ac:dyDescent="0.25">
      <c r="A25" s="4"/>
      <c r="B25" s="6" t="s">
        <v>4</v>
      </c>
      <c r="C25" s="7"/>
      <c r="D25" s="7"/>
      <c r="E25" s="7"/>
      <c r="F25" s="7"/>
      <c r="G25" s="7"/>
      <c r="H25" s="7"/>
    </row>
    <row r="26" spans="1:8" x14ac:dyDescent="0.25">
      <c r="A26" s="4"/>
      <c r="B26" s="6"/>
      <c r="C26" s="7">
        <f>C24+C25</f>
        <v>54867620.030000001</v>
      </c>
      <c r="D26" s="7">
        <f>D24+D25</f>
        <v>46964674.149999999</v>
      </c>
      <c r="E26" s="7">
        <f>E24+E25</f>
        <v>16913012.329999998</v>
      </c>
      <c r="F26" s="7">
        <f>F24+F25</f>
        <v>34287508.289999999</v>
      </c>
      <c r="G26" s="7">
        <f>G24+G25</f>
        <v>0</v>
      </c>
      <c r="H26" s="7">
        <f>SUM(B26:G26)</f>
        <v>153032814.80000001</v>
      </c>
    </row>
    <row r="27" spans="1:8" x14ac:dyDescent="0.25">
      <c r="A27" s="4">
        <f>A24+1</f>
        <v>43899</v>
      </c>
      <c r="B27" s="6" t="s">
        <v>3</v>
      </c>
      <c r="C27" s="7">
        <v>32443873.629999999</v>
      </c>
      <c r="D27" s="7">
        <v>31658505.23</v>
      </c>
      <c r="E27" s="7">
        <v>14700541.76</v>
      </c>
      <c r="F27" s="7">
        <v>7116503.5700000003</v>
      </c>
      <c r="G27" s="7"/>
      <c r="H27" s="7"/>
    </row>
    <row r="28" spans="1:8" x14ac:dyDescent="0.25">
      <c r="A28" s="4"/>
      <c r="B28" s="6" t="s">
        <v>4</v>
      </c>
      <c r="C28" s="7"/>
      <c r="D28" s="7"/>
      <c r="E28" s="7"/>
      <c r="F28" s="7"/>
      <c r="G28" s="7"/>
      <c r="H28" s="7"/>
    </row>
    <row r="29" spans="1:8" x14ac:dyDescent="0.25">
      <c r="A29" s="4"/>
      <c r="B29" s="6"/>
      <c r="C29" s="7">
        <f>C27+C28</f>
        <v>32443873.629999999</v>
      </c>
      <c r="D29" s="7">
        <f>D27+D28</f>
        <v>31658505.23</v>
      </c>
      <c r="E29" s="7">
        <f>E27+E28</f>
        <v>14700541.76</v>
      </c>
      <c r="F29" s="7">
        <f>F27+F28</f>
        <v>7116503.5700000003</v>
      </c>
      <c r="G29" s="7">
        <f>G27+G28</f>
        <v>0</v>
      </c>
      <c r="H29" s="7">
        <f>SUM(B29:G29)</f>
        <v>85919424.189999998</v>
      </c>
    </row>
    <row r="30" spans="1:8" x14ac:dyDescent="0.25">
      <c r="A30" s="4">
        <f>A27+1</f>
        <v>43900</v>
      </c>
      <c r="B30" s="6" t="s">
        <v>3</v>
      </c>
      <c r="C30" s="7">
        <v>47387147.090000004</v>
      </c>
      <c r="D30" s="7">
        <v>36029710.259999998</v>
      </c>
      <c r="E30" s="7">
        <v>13662789.23</v>
      </c>
      <c r="F30" s="7">
        <v>16300586.630000001</v>
      </c>
      <c r="G30" s="7"/>
      <c r="H30" s="7"/>
    </row>
    <row r="31" spans="1:8" x14ac:dyDescent="0.25">
      <c r="A31" s="4"/>
      <c r="B31" s="6" t="s">
        <v>4</v>
      </c>
      <c r="C31" s="7"/>
      <c r="D31" s="7"/>
      <c r="E31" s="7"/>
      <c r="F31" s="7"/>
      <c r="G31" s="7"/>
      <c r="H31" s="7"/>
    </row>
    <row r="32" spans="1:8" x14ac:dyDescent="0.25">
      <c r="A32" s="4"/>
      <c r="B32" s="6"/>
      <c r="C32" s="7">
        <f>C30+C31</f>
        <v>47387147.090000004</v>
      </c>
      <c r="D32" s="7">
        <f>D30+D31</f>
        <v>36029710.259999998</v>
      </c>
      <c r="E32" s="7">
        <f>E30+E31</f>
        <v>13662789.23</v>
      </c>
      <c r="F32" s="7">
        <f>F30+F31</f>
        <v>16300586.630000001</v>
      </c>
      <c r="G32" s="7">
        <f>G30+G31</f>
        <v>0</v>
      </c>
      <c r="H32" s="7">
        <f>SUM(B32:G32)</f>
        <v>113380233.20999999</v>
      </c>
    </row>
    <row r="33" spans="1:8" x14ac:dyDescent="0.25">
      <c r="A33" s="4">
        <f>A30+1</f>
        <v>43901</v>
      </c>
      <c r="B33" s="6" t="s">
        <v>3</v>
      </c>
      <c r="C33" s="7">
        <v>29206515.359999999</v>
      </c>
      <c r="D33" s="7">
        <v>40598791.219999999</v>
      </c>
      <c r="E33" s="7">
        <v>29717705.170000002</v>
      </c>
      <c r="F33" s="7">
        <v>9524079.1199999992</v>
      </c>
      <c r="G33" s="7"/>
      <c r="H33" s="7"/>
    </row>
    <row r="34" spans="1:8" x14ac:dyDescent="0.25">
      <c r="A34" s="4"/>
      <c r="B34" s="6" t="s">
        <v>4</v>
      </c>
      <c r="C34" s="7"/>
      <c r="D34" s="7"/>
      <c r="E34" s="7"/>
      <c r="F34" s="7"/>
      <c r="G34" s="7"/>
      <c r="H34" s="7"/>
    </row>
    <row r="35" spans="1:8" x14ac:dyDescent="0.25">
      <c r="A35" s="4"/>
      <c r="B35" s="6"/>
      <c r="C35" s="7">
        <f>C33+C34</f>
        <v>29206515.359999999</v>
      </c>
      <c r="D35" s="7">
        <f>D33+D34</f>
        <v>40598791.219999999</v>
      </c>
      <c r="E35" s="7">
        <f>E33+E34</f>
        <v>29717705.170000002</v>
      </c>
      <c r="F35" s="7">
        <f>F33+F34</f>
        <v>9524079.1199999992</v>
      </c>
      <c r="G35" s="7">
        <f>G33+G34</f>
        <v>0</v>
      </c>
      <c r="H35" s="7">
        <f>SUM(B35:G35)</f>
        <v>109047090.87</v>
      </c>
    </row>
    <row r="36" spans="1:8" x14ac:dyDescent="0.25">
      <c r="A36" s="4">
        <f>A33+1</f>
        <v>43902</v>
      </c>
      <c r="B36" s="6" t="s">
        <v>3</v>
      </c>
      <c r="C36" s="7">
        <v>3762044.54</v>
      </c>
      <c r="D36" s="7">
        <v>45447187.789999999</v>
      </c>
      <c r="E36" s="7">
        <v>36593622.729999997</v>
      </c>
      <c r="F36" s="7">
        <v>13274288.5</v>
      </c>
      <c r="G36" s="7"/>
      <c r="H36" s="7"/>
    </row>
    <row r="37" spans="1:8" x14ac:dyDescent="0.25">
      <c r="A37" s="4"/>
      <c r="B37" s="6" t="s">
        <v>4</v>
      </c>
      <c r="C37" s="7"/>
      <c r="D37" s="7"/>
      <c r="E37" s="7"/>
      <c r="F37" s="7"/>
      <c r="G37" s="7"/>
      <c r="H37" s="7"/>
    </row>
    <row r="38" spans="1:8" x14ac:dyDescent="0.25">
      <c r="A38" s="4"/>
      <c r="B38" s="6"/>
      <c r="C38" s="7">
        <f>C36+C37</f>
        <v>3762044.54</v>
      </c>
      <c r="D38" s="7">
        <f>D36+D37</f>
        <v>45447187.789999999</v>
      </c>
      <c r="E38" s="7">
        <f>E36+E37</f>
        <v>36593622.729999997</v>
      </c>
      <c r="F38" s="7">
        <f>F36+F37</f>
        <v>13274288.5</v>
      </c>
      <c r="G38" s="7">
        <f>G36+G37</f>
        <v>0</v>
      </c>
      <c r="H38" s="7">
        <f>SUM(B38:G38)</f>
        <v>99077143.560000002</v>
      </c>
    </row>
    <row r="39" spans="1:8" x14ac:dyDescent="0.25">
      <c r="A39" s="4">
        <f>A36+1</f>
        <v>43903</v>
      </c>
      <c r="B39" s="6" t="s">
        <v>3</v>
      </c>
      <c r="C39" s="7">
        <v>76293086.109999999</v>
      </c>
      <c r="D39" s="7">
        <v>51644344.409999996</v>
      </c>
      <c r="E39" s="7">
        <v>43185363.939999998</v>
      </c>
      <c r="F39" s="7">
        <v>54914932.740000002</v>
      </c>
      <c r="G39" s="7">
        <v>0</v>
      </c>
      <c r="H39" s="7"/>
    </row>
    <row r="40" spans="1:8" x14ac:dyDescent="0.25">
      <c r="A40" s="5"/>
      <c r="B40" s="6" t="s">
        <v>4</v>
      </c>
      <c r="C40" s="7"/>
      <c r="D40" s="7"/>
      <c r="E40" s="7"/>
      <c r="F40" s="7"/>
      <c r="G40" s="7"/>
      <c r="H40" s="7"/>
    </row>
    <row r="41" spans="1:8" x14ac:dyDescent="0.25">
      <c r="A41" s="5"/>
      <c r="B41" s="6"/>
      <c r="C41" s="7">
        <f>C39+C40</f>
        <v>76293086.109999999</v>
      </c>
      <c r="D41" s="7">
        <f>D39+D40</f>
        <v>51644344.409999996</v>
      </c>
      <c r="E41" s="7">
        <f>E39+E40</f>
        <v>43185363.939999998</v>
      </c>
      <c r="F41" s="7">
        <f>F39+F40</f>
        <v>54914932.740000002</v>
      </c>
      <c r="G41" s="7">
        <f>G39+G40</f>
        <v>0</v>
      </c>
      <c r="H41" s="7">
        <f>SUM(B41:G41)</f>
        <v>226037727.19999999</v>
      </c>
    </row>
    <row r="42" spans="1:8" x14ac:dyDescent="0.25">
      <c r="A42" s="4">
        <f>A39+1</f>
        <v>43904</v>
      </c>
      <c r="B42" s="6" t="s">
        <v>3</v>
      </c>
      <c r="C42" s="7">
        <v>54299855.289999999</v>
      </c>
      <c r="D42" s="7">
        <v>67747819.989999995</v>
      </c>
      <c r="E42" s="7">
        <v>39337992.399999999</v>
      </c>
      <c r="F42" s="7">
        <v>52858581.399999999</v>
      </c>
      <c r="G42" s="7"/>
      <c r="H42" s="7"/>
    </row>
    <row r="43" spans="1:8" x14ac:dyDescent="0.25">
      <c r="A43" s="4"/>
      <c r="B43" s="6" t="s">
        <v>4</v>
      </c>
      <c r="C43" s="7"/>
      <c r="D43" s="7"/>
      <c r="E43" s="7"/>
      <c r="F43" s="7"/>
      <c r="G43" s="7"/>
      <c r="H43" s="7"/>
    </row>
    <row r="44" spans="1:8" x14ac:dyDescent="0.25">
      <c r="A44" s="4" t="s">
        <v>1</v>
      </c>
      <c r="B44" s="6"/>
      <c r="C44" s="7">
        <f>C42+C43</f>
        <v>54299855.289999999</v>
      </c>
      <c r="D44" s="7">
        <f>D42+D43</f>
        <v>67747819.989999995</v>
      </c>
      <c r="E44" s="7">
        <f>E42+E43</f>
        <v>39337992.399999999</v>
      </c>
      <c r="F44" s="7">
        <f>F42+F43</f>
        <v>52858581.399999999</v>
      </c>
      <c r="G44" s="7">
        <f>G42+G43</f>
        <v>0</v>
      </c>
      <c r="H44" s="7">
        <f>SUM(B44:G44)</f>
        <v>214244249.08000001</v>
      </c>
    </row>
    <row r="45" spans="1:8" x14ac:dyDescent="0.25">
      <c r="A45" s="4">
        <f>A42+1</f>
        <v>43905</v>
      </c>
      <c r="B45" s="6" t="s">
        <v>3</v>
      </c>
      <c r="C45" s="7">
        <v>105478006.19</v>
      </c>
      <c r="D45" s="7">
        <v>94295395.549999997</v>
      </c>
      <c r="E45" s="7">
        <v>90914486.700000003</v>
      </c>
      <c r="F45" s="7">
        <v>86675972.840000004</v>
      </c>
      <c r="G45" s="7"/>
      <c r="H45" s="7"/>
    </row>
    <row r="46" spans="1:8" x14ac:dyDescent="0.25">
      <c r="A46" s="4"/>
      <c r="B46" s="6" t="s">
        <v>4</v>
      </c>
      <c r="C46" s="7"/>
      <c r="D46" s="7"/>
      <c r="E46" s="7"/>
      <c r="F46" s="7"/>
      <c r="G46" s="7"/>
      <c r="H46" s="7"/>
    </row>
    <row r="47" spans="1:8" x14ac:dyDescent="0.25">
      <c r="A47" s="4"/>
      <c r="B47" s="6"/>
      <c r="C47" s="7">
        <f>C45+C46</f>
        <v>105478006.19</v>
      </c>
      <c r="D47" s="7">
        <f>D45+D46</f>
        <v>94295395.549999997</v>
      </c>
      <c r="E47" s="7">
        <f>E45+E46</f>
        <v>90914486.700000003</v>
      </c>
      <c r="F47" s="7">
        <f>F45+F46</f>
        <v>86675972.840000004</v>
      </c>
      <c r="G47" s="7">
        <f>G45+G46</f>
        <v>0</v>
      </c>
      <c r="H47" s="7">
        <f>SUM(B47:G47)</f>
        <v>377363861.27999997</v>
      </c>
    </row>
    <row r="48" spans="1:8" x14ac:dyDescent="0.25">
      <c r="A48" s="4">
        <f>A45+1</f>
        <v>43906</v>
      </c>
      <c r="B48" s="6" t="s">
        <v>3</v>
      </c>
      <c r="C48" s="7">
        <v>84302291.900000006</v>
      </c>
      <c r="D48" s="7">
        <v>53914969.600000001</v>
      </c>
      <c r="E48" s="7">
        <v>74452089.980000004</v>
      </c>
      <c r="F48" s="7">
        <v>41893331.710000001</v>
      </c>
      <c r="G48" s="7"/>
      <c r="H48" s="7"/>
    </row>
    <row r="49" spans="1:8" x14ac:dyDescent="0.25">
      <c r="A49" s="4"/>
      <c r="B49" s="6" t="s">
        <v>4</v>
      </c>
      <c r="C49" s="7"/>
      <c r="D49" s="7"/>
      <c r="E49" s="7"/>
      <c r="F49" s="7"/>
      <c r="G49" s="7"/>
      <c r="H49" s="7"/>
    </row>
    <row r="50" spans="1:8" x14ac:dyDescent="0.25">
      <c r="A50" s="4"/>
      <c r="B50" s="6"/>
      <c r="C50" s="7">
        <f>C48+C49</f>
        <v>84302291.900000006</v>
      </c>
      <c r="D50" s="7">
        <f>D48+D49</f>
        <v>53914969.600000001</v>
      </c>
      <c r="E50" s="7">
        <f>E48+E49</f>
        <v>74452089.980000004</v>
      </c>
      <c r="F50" s="7">
        <f>F48+F49</f>
        <v>41893331.710000001</v>
      </c>
      <c r="G50" s="7">
        <f>G48+G49</f>
        <v>0</v>
      </c>
      <c r="H50" s="7">
        <f>SUM(B50:G50)</f>
        <v>254562683.19000003</v>
      </c>
    </row>
    <row r="51" spans="1:8" x14ac:dyDescent="0.25">
      <c r="A51" s="4">
        <f>A48+1</f>
        <v>43907</v>
      </c>
      <c r="B51" s="6" t="s">
        <v>3</v>
      </c>
      <c r="C51" s="7">
        <v>67392018.349999994</v>
      </c>
      <c r="D51" s="7">
        <v>53984870.670000002</v>
      </c>
      <c r="E51" s="7">
        <v>78206953.799999997</v>
      </c>
      <c r="F51" s="7">
        <v>11464267.24</v>
      </c>
      <c r="G51" s="7"/>
      <c r="H51" s="7"/>
    </row>
    <row r="52" spans="1:8" x14ac:dyDescent="0.25">
      <c r="A52" s="4"/>
      <c r="B52" s="6" t="s">
        <v>4</v>
      </c>
      <c r="C52" s="7"/>
      <c r="D52" s="7"/>
      <c r="E52" s="7"/>
      <c r="F52" s="7"/>
      <c r="G52" s="7"/>
      <c r="H52" s="7"/>
    </row>
    <row r="53" spans="1:8" x14ac:dyDescent="0.25">
      <c r="A53" s="4"/>
      <c r="B53" s="6"/>
      <c r="C53" s="7">
        <f>C51+C52</f>
        <v>67392018.349999994</v>
      </c>
      <c r="D53" s="7">
        <f>D51+D52</f>
        <v>53984870.670000002</v>
      </c>
      <c r="E53" s="7">
        <f>E51+E52</f>
        <v>78206953.799999997</v>
      </c>
      <c r="F53" s="7">
        <f>F51+F52</f>
        <v>11464267.24</v>
      </c>
      <c r="G53" s="7">
        <f>G51+G52</f>
        <v>0</v>
      </c>
      <c r="H53" s="7">
        <f>SUM(B53:G53)</f>
        <v>211048110.06</v>
      </c>
    </row>
    <row r="54" spans="1:8" x14ac:dyDescent="0.25">
      <c r="A54" s="4">
        <f>A51+1</f>
        <v>43908</v>
      </c>
      <c r="B54" s="6" t="s">
        <v>3</v>
      </c>
      <c r="C54" s="7">
        <v>39333608.109999999</v>
      </c>
      <c r="D54" s="7">
        <v>51966198.229999997</v>
      </c>
      <c r="E54" s="7">
        <v>35846847.789999999</v>
      </c>
      <c r="F54" s="7">
        <v>35246456.270000003</v>
      </c>
      <c r="G54" s="7"/>
      <c r="H54" s="7"/>
    </row>
    <row r="55" spans="1:8" x14ac:dyDescent="0.25">
      <c r="A55" s="4"/>
      <c r="B55" s="6" t="s">
        <v>4</v>
      </c>
      <c r="C55" s="7"/>
      <c r="D55" s="7"/>
      <c r="E55" s="7"/>
      <c r="F55" s="7"/>
      <c r="G55" s="7"/>
      <c r="H55" s="7"/>
    </row>
    <row r="56" spans="1:8" x14ac:dyDescent="0.25">
      <c r="A56" s="5"/>
      <c r="B56" s="6"/>
      <c r="C56" s="7">
        <f>C54+C55</f>
        <v>39333608.109999999</v>
      </c>
      <c r="D56" s="7">
        <f>D54+D55</f>
        <v>51966198.229999997</v>
      </c>
      <c r="E56" s="7">
        <f>E54+E55</f>
        <v>35846847.789999999</v>
      </c>
      <c r="F56" s="7">
        <f>F54+F55</f>
        <v>35246456.270000003</v>
      </c>
      <c r="G56" s="7">
        <f>G54+G55</f>
        <v>0</v>
      </c>
      <c r="H56" s="7">
        <f>SUM(B56:G56)</f>
        <v>162393110.40000001</v>
      </c>
    </row>
    <row r="57" spans="1:8" x14ac:dyDescent="0.25">
      <c r="A57" s="4">
        <f>A54+1</f>
        <v>43909</v>
      </c>
      <c r="B57" s="6" t="s">
        <v>3</v>
      </c>
      <c r="C57" s="7">
        <v>68494483.109999999</v>
      </c>
      <c r="D57" s="7">
        <v>59008583.75</v>
      </c>
      <c r="E57" s="7">
        <v>40127383.18</v>
      </c>
      <c r="F57" s="7"/>
      <c r="G57" s="7"/>
      <c r="H57" s="7"/>
    </row>
    <row r="58" spans="1:8" x14ac:dyDescent="0.25">
      <c r="A58" s="4"/>
      <c r="B58" s="6" t="s">
        <v>4</v>
      </c>
      <c r="C58" s="7"/>
      <c r="D58" s="7"/>
      <c r="E58" s="7"/>
      <c r="F58" s="7"/>
      <c r="G58" s="7"/>
      <c r="H58" s="7"/>
    </row>
    <row r="59" spans="1:8" x14ac:dyDescent="0.25">
      <c r="A59" s="4"/>
      <c r="B59" s="6"/>
      <c r="C59" s="7">
        <f>C57+C58</f>
        <v>68494483.109999999</v>
      </c>
      <c r="D59" s="7">
        <f>D57+D58</f>
        <v>59008583.75</v>
      </c>
      <c r="E59" s="7">
        <f>E57+E58</f>
        <v>40127383.18</v>
      </c>
      <c r="F59" s="7">
        <f>F57+F58</f>
        <v>0</v>
      </c>
      <c r="G59" s="7">
        <f>G57+G58</f>
        <v>0</v>
      </c>
      <c r="H59" s="7">
        <f>SUM(B59:G59)</f>
        <v>167630450.03999999</v>
      </c>
    </row>
    <row r="60" spans="1:8" x14ac:dyDescent="0.25">
      <c r="A60" s="4">
        <f>A57+1</f>
        <v>43910</v>
      </c>
      <c r="B60" s="6" t="s">
        <v>3</v>
      </c>
      <c r="C60" s="7">
        <v>25849811.23</v>
      </c>
      <c r="D60" s="7">
        <v>50999120.729999997</v>
      </c>
      <c r="E60" s="7">
        <v>44483829.119999997</v>
      </c>
      <c r="F60" s="7">
        <v>34914586.030000001</v>
      </c>
      <c r="G60" s="7"/>
      <c r="H60" s="7"/>
    </row>
    <row r="61" spans="1:8" x14ac:dyDescent="0.25">
      <c r="A61" s="4"/>
      <c r="B61" s="6" t="s">
        <v>4</v>
      </c>
      <c r="C61" s="7"/>
      <c r="D61" s="7"/>
      <c r="E61" s="7"/>
      <c r="F61" s="7"/>
      <c r="G61" s="7"/>
      <c r="H61" s="7"/>
    </row>
    <row r="62" spans="1:8" x14ac:dyDescent="0.25">
      <c r="A62" s="4"/>
      <c r="B62" s="6"/>
      <c r="C62" s="7">
        <f>C60+C61</f>
        <v>25849811.23</v>
      </c>
      <c r="D62" s="7">
        <f>D60+D61</f>
        <v>50999120.729999997</v>
      </c>
      <c r="E62" s="7">
        <f>E60+E61</f>
        <v>44483829.119999997</v>
      </c>
      <c r="F62" s="7">
        <f>F60+F61</f>
        <v>34914586.030000001</v>
      </c>
      <c r="G62" s="7">
        <f>G60+G61</f>
        <v>0</v>
      </c>
      <c r="H62" s="7">
        <f>SUM(B62:G62)</f>
        <v>156247347.10999998</v>
      </c>
    </row>
    <row r="63" spans="1:8" x14ac:dyDescent="0.25">
      <c r="A63" s="4">
        <f>A60+1</f>
        <v>43911</v>
      </c>
      <c r="B63" s="6" t="s">
        <v>3</v>
      </c>
      <c r="C63" s="7">
        <v>29576725.350000001</v>
      </c>
      <c r="D63" s="7">
        <v>31953555.940000001</v>
      </c>
      <c r="E63" s="7">
        <v>53494986.259999998</v>
      </c>
      <c r="F63" s="7">
        <v>46376410.090000004</v>
      </c>
      <c r="G63" s="7"/>
      <c r="H63" s="7"/>
    </row>
    <row r="64" spans="1:8" x14ac:dyDescent="0.25">
      <c r="A64" s="4"/>
      <c r="B64" s="6" t="s">
        <v>4</v>
      </c>
      <c r="C64" s="7"/>
      <c r="D64" s="7"/>
      <c r="E64" s="7"/>
      <c r="F64" s="7"/>
      <c r="G64" s="7"/>
      <c r="H64" s="7"/>
    </row>
    <row r="65" spans="1:8" x14ac:dyDescent="0.25">
      <c r="A65" s="4"/>
      <c r="B65" s="6"/>
      <c r="C65" s="7">
        <f>C63+C64</f>
        <v>29576725.350000001</v>
      </c>
      <c r="D65" s="7">
        <f>D63+D64</f>
        <v>31953555.940000001</v>
      </c>
      <c r="E65" s="7">
        <f>E63+E64</f>
        <v>53494986.259999998</v>
      </c>
      <c r="F65" s="7">
        <f>F63+F64</f>
        <v>46376410.090000004</v>
      </c>
      <c r="G65" s="7">
        <f>G63+G64</f>
        <v>0</v>
      </c>
      <c r="H65" s="7">
        <f>SUM(B65:G65)</f>
        <v>161401677.64000002</v>
      </c>
    </row>
    <row r="66" spans="1:8" x14ac:dyDescent="0.25">
      <c r="A66" s="4">
        <f>A63+1</f>
        <v>43912</v>
      </c>
      <c r="B66" s="6" t="s">
        <v>3</v>
      </c>
      <c r="C66" s="7">
        <v>49320805.909999996</v>
      </c>
      <c r="D66" s="7">
        <v>52416300.5</v>
      </c>
      <c r="E66" s="7">
        <v>34317204.920000002</v>
      </c>
      <c r="F66" s="7">
        <v>31459013.02</v>
      </c>
      <c r="G66" s="7"/>
      <c r="H66" s="7"/>
    </row>
    <row r="67" spans="1:8" x14ac:dyDescent="0.25">
      <c r="A67" s="4"/>
      <c r="B67" s="6" t="s">
        <v>4</v>
      </c>
      <c r="C67" s="7"/>
      <c r="D67" s="7"/>
      <c r="E67" s="7"/>
      <c r="F67" s="7"/>
      <c r="G67" s="7"/>
      <c r="H67" s="7"/>
    </row>
    <row r="68" spans="1:8" x14ac:dyDescent="0.25">
      <c r="A68" s="4"/>
      <c r="B68" s="6"/>
      <c r="C68" s="7">
        <f>C66+C67</f>
        <v>49320805.909999996</v>
      </c>
      <c r="D68" s="7">
        <f>D66+D67</f>
        <v>52416300.5</v>
      </c>
      <c r="E68" s="7">
        <f>E66+E67</f>
        <v>34317204.920000002</v>
      </c>
      <c r="F68" s="7">
        <f>F66+F67</f>
        <v>31459013.02</v>
      </c>
      <c r="G68" s="7">
        <f>G66+G67</f>
        <v>0</v>
      </c>
      <c r="H68" s="7">
        <f>SUM(B68:G68)</f>
        <v>167513324.34999999</v>
      </c>
    </row>
    <row r="69" spans="1:8" x14ac:dyDescent="0.25">
      <c r="A69" s="4">
        <f>A66+1</f>
        <v>43913</v>
      </c>
      <c r="B69" s="6" t="s">
        <v>3</v>
      </c>
      <c r="C69" s="7">
        <v>22785423.390000001</v>
      </c>
      <c r="D69" s="7">
        <v>62673570.600000001</v>
      </c>
      <c r="E69" s="7">
        <v>41186488.039999999</v>
      </c>
      <c r="F69" s="7">
        <v>29702461.949999999</v>
      </c>
      <c r="G69" s="7">
        <v>18000</v>
      </c>
      <c r="H69" s="7"/>
    </row>
    <row r="70" spans="1:8" x14ac:dyDescent="0.25">
      <c r="A70" s="4"/>
      <c r="B70" s="6" t="s">
        <v>4</v>
      </c>
      <c r="C70" s="7"/>
      <c r="D70" s="7"/>
      <c r="E70" s="7"/>
      <c r="F70" s="7"/>
      <c r="G70" s="7"/>
      <c r="H70" s="7"/>
    </row>
    <row r="71" spans="1:8" x14ac:dyDescent="0.25">
      <c r="A71" s="4"/>
      <c r="B71" s="6"/>
      <c r="C71" s="7">
        <f>C69+C70</f>
        <v>22785423.390000001</v>
      </c>
      <c r="D71" s="7">
        <f>D69+D70</f>
        <v>62673570.600000001</v>
      </c>
      <c r="E71" s="7">
        <f>E69+E70</f>
        <v>41186488.039999999</v>
      </c>
      <c r="F71" s="7">
        <f>F69+F70</f>
        <v>29702461.949999999</v>
      </c>
      <c r="G71" s="7">
        <f>G69+G70</f>
        <v>18000</v>
      </c>
      <c r="H71" s="7">
        <f>SUM(B71:G71)</f>
        <v>156365943.97999999</v>
      </c>
    </row>
    <row r="72" spans="1:8" x14ac:dyDescent="0.25">
      <c r="A72" s="4">
        <f>A69+1</f>
        <v>43914</v>
      </c>
      <c r="B72" s="6" t="s">
        <v>3</v>
      </c>
      <c r="C72" s="7">
        <v>28212932.02</v>
      </c>
      <c r="D72" s="7">
        <v>41180241.75</v>
      </c>
      <c r="E72" s="7">
        <v>41284827.170000002</v>
      </c>
      <c r="F72" s="7">
        <v>28108740.59</v>
      </c>
      <c r="G72" s="7"/>
      <c r="H72" s="7"/>
    </row>
    <row r="73" spans="1:8" x14ac:dyDescent="0.25">
      <c r="A73" s="4"/>
      <c r="B73" s="6" t="s">
        <v>4</v>
      </c>
      <c r="C73" s="7"/>
      <c r="D73" s="7"/>
      <c r="E73" s="7"/>
      <c r="F73" s="7"/>
      <c r="G73" s="7"/>
      <c r="H73" s="7"/>
    </row>
    <row r="74" spans="1:8" x14ac:dyDescent="0.25">
      <c r="A74" s="4"/>
      <c r="B74" s="6"/>
      <c r="C74" s="7">
        <f>C72+C73</f>
        <v>28212932.02</v>
      </c>
      <c r="D74" s="7">
        <f>D72+D73</f>
        <v>41180241.75</v>
      </c>
      <c r="E74" s="7">
        <f>E72+E73</f>
        <v>41284827.170000002</v>
      </c>
      <c r="F74" s="7">
        <f>F72+F73</f>
        <v>28108740.59</v>
      </c>
      <c r="G74" s="7">
        <f>G72+G73</f>
        <v>0</v>
      </c>
      <c r="H74" s="7">
        <f>SUM(B74:G74)</f>
        <v>138786741.53</v>
      </c>
    </row>
    <row r="75" spans="1:8" x14ac:dyDescent="0.25">
      <c r="A75" s="4">
        <f>A72+1</f>
        <v>43915</v>
      </c>
      <c r="B75" s="6" t="s">
        <v>3</v>
      </c>
      <c r="C75" s="7">
        <v>26083082.440000001</v>
      </c>
      <c r="D75" s="7">
        <v>34777478.109999999</v>
      </c>
      <c r="E75" s="7">
        <v>63025424.329999998</v>
      </c>
      <c r="F75" s="7">
        <v>41263324.630000003</v>
      </c>
      <c r="G75" s="7">
        <v>58502.84</v>
      </c>
      <c r="H75" s="7"/>
    </row>
    <row r="76" spans="1:8" x14ac:dyDescent="0.25">
      <c r="A76" s="4"/>
      <c r="B76" s="6" t="s">
        <v>4</v>
      </c>
      <c r="C76" s="7"/>
      <c r="D76" s="7"/>
      <c r="E76" s="7"/>
      <c r="F76" s="7"/>
      <c r="G76" s="7"/>
      <c r="H76" s="7"/>
    </row>
    <row r="77" spans="1:8" x14ac:dyDescent="0.25">
      <c r="A77" s="4"/>
      <c r="B77" s="6"/>
      <c r="C77" s="7">
        <f>C75+C76</f>
        <v>26083082.440000001</v>
      </c>
      <c r="D77" s="7">
        <f>D75+D76</f>
        <v>34777478.109999999</v>
      </c>
      <c r="E77" s="7">
        <f>E75+E76</f>
        <v>63025424.329999998</v>
      </c>
      <c r="F77" s="7">
        <f>F75+F76</f>
        <v>41263324.630000003</v>
      </c>
      <c r="G77" s="7">
        <f>G75+G76</f>
        <v>58502.84</v>
      </c>
      <c r="H77" s="7">
        <f>SUM(B77:G77)</f>
        <v>165207812.34999999</v>
      </c>
    </row>
    <row r="78" spans="1:8" x14ac:dyDescent="0.25">
      <c r="A78" s="4">
        <f>A75+1</f>
        <v>43916</v>
      </c>
      <c r="B78" s="6" t="s">
        <v>3</v>
      </c>
      <c r="C78" s="7">
        <v>33954736.219999999</v>
      </c>
      <c r="D78" s="7">
        <v>22664024.440000001</v>
      </c>
      <c r="E78" s="7">
        <v>41064953.780000001</v>
      </c>
      <c r="F78" s="7">
        <v>23516170.199999999</v>
      </c>
      <c r="G78" s="7"/>
      <c r="H78" s="7"/>
    </row>
    <row r="79" spans="1:8" x14ac:dyDescent="0.25">
      <c r="A79" s="5"/>
      <c r="B79" s="6" t="s">
        <v>4</v>
      </c>
      <c r="C79" s="7"/>
      <c r="D79" s="7"/>
      <c r="E79" s="7"/>
      <c r="F79" s="7"/>
      <c r="G79" s="7"/>
      <c r="H79" s="7"/>
    </row>
    <row r="80" spans="1:8" x14ac:dyDescent="0.25">
      <c r="A80" s="5"/>
      <c r="B80" s="6"/>
      <c r="C80" s="7">
        <f>C78+C79</f>
        <v>33954736.219999999</v>
      </c>
      <c r="D80" s="7">
        <f>D78+D79</f>
        <v>22664024.440000001</v>
      </c>
      <c r="E80" s="7">
        <f>E78+E79</f>
        <v>41064953.780000001</v>
      </c>
      <c r="F80" s="7">
        <f>F78+F79</f>
        <v>23516170.199999999</v>
      </c>
      <c r="G80" s="7">
        <f>G78+G79</f>
        <v>0</v>
      </c>
      <c r="H80" s="7">
        <f>SUM(B80:G80)</f>
        <v>121199884.64</v>
      </c>
    </row>
    <row r="81" spans="1:8" x14ac:dyDescent="0.25">
      <c r="A81" s="4">
        <f>A78+1</f>
        <v>43917</v>
      </c>
      <c r="B81" s="6" t="s">
        <v>3</v>
      </c>
      <c r="C81" s="7">
        <v>39436547.829999998</v>
      </c>
      <c r="D81" s="7">
        <v>30253292.879999999</v>
      </c>
      <c r="E81" s="7">
        <v>41091590.009999998</v>
      </c>
      <c r="F81" s="7">
        <v>40562173.18</v>
      </c>
      <c r="G81" s="7">
        <v>16304530.880000001</v>
      </c>
      <c r="H81" s="7"/>
    </row>
    <row r="82" spans="1:8" x14ac:dyDescent="0.25">
      <c r="A82" s="4"/>
      <c r="B82" s="6" t="s">
        <v>4</v>
      </c>
      <c r="C82" s="7"/>
      <c r="D82" s="7"/>
      <c r="E82" s="7"/>
      <c r="F82" s="7"/>
      <c r="G82" s="7"/>
      <c r="H82" s="7"/>
    </row>
    <row r="83" spans="1:8" x14ac:dyDescent="0.25">
      <c r="A83" s="4"/>
      <c r="B83" s="6"/>
      <c r="C83" s="7">
        <f>C81+C82</f>
        <v>39436547.829999998</v>
      </c>
      <c r="D83" s="7">
        <f>D81+D82</f>
        <v>30253292.879999999</v>
      </c>
      <c r="E83" s="7">
        <f>E81+E82</f>
        <v>41091590.009999998</v>
      </c>
      <c r="F83" s="7">
        <f>F81+F82</f>
        <v>40562173.18</v>
      </c>
      <c r="G83" s="7">
        <f>G81+G82</f>
        <v>16304530.880000001</v>
      </c>
      <c r="H83" s="7">
        <f>SUM(B83:G83)</f>
        <v>167648134.78</v>
      </c>
    </row>
    <row r="84" spans="1:8" x14ac:dyDescent="0.25">
      <c r="A84" s="4">
        <f>A81+1</f>
        <v>43918</v>
      </c>
      <c r="B84" s="6" t="s">
        <v>3</v>
      </c>
      <c r="C84" s="7">
        <v>61938113.649999999</v>
      </c>
      <c r="D84" s="7">
        <v>48870154.609999999</v>
      </c>
      <c r="E84" s="7">
        <v>37885861.200000003</v>
      </c>
      <c r="F84" s="7">
        <v>52919154.799999997</v>
      </c>
      <c r="G84" s="7">
        <v>18906623.550000001</v>
      </c>
      <c r="H84" s="7"/>
    </row>
    <row r="85" spans="1:8" x14ac:dyDescent="0.25">
      <c r="A85" s="4"/>
      <c r="B85" s="6" t="s">
        <v>4</v>
      </c>
      <c r="C85" s="7"/>
      <c r="D85" s="7"/>
      <c r="E85" s="7"/>
      <c r="F85" s="7"/>
      <c r="G85" s="7"/>
      <c r="H85" s="7"/>
    </row>
    <row r="86" spans="1:8" x14ac:dyDescent="0.25">
      <c r="A86" s="4"/>
      <c r="B86" s="6"/>
      <c r="C86" s="7">
        <f>C84+C85</f>
        <v>61938113.649999999</v>
      </c>
      <c r="D86" s="7">
        <f>D84+D85</f>
        <v>48870154.609999999</v>
      </c>
      <c r="E86" s="7">
        <f>E84+E85</f>
        <v>37885861.200000003</v>
      </c>
      <c r="F86" s="7">
        <f>F84+F85</f>
        <v>52919154.799999997</v>
      </c>
      <c r="G86" s="7">
        <f>G84+G85</f>
        <v>18906623.550000001</v>
      </c>
      <c r="H86" s="7">
        <f>SUM(B86:G86)</f>
        <v>220519907.81</v>
      </c>
    </row>
    <row r="87" spans="1:8" x14ac:dyDescent="0.25">
      <c r="A87" s="4">
        <f>A84+1</f>
        <v>43919</v>
      </c>
      <c r="B87" s="6" t="s">
        <v>3</v>
      </c>
      <c r="C87" s="7">
        <v>27525184.530000001</v>
      </c>
      <c r="D87" s="7">
        <v>28028163.100000001</v>
      </c>
      <c r="E87" s="7">
        <v>23525787.899999999</v>
      </c>
      <c r="F87" s="7">
        <v>19677347.59</v>
      </c>
      <c r="G87" s="7">
        <v>7577687.46</v>
      </c>
      <c r="H87" s="7"/>
    </row>
    <row r="88" spans="1:8" x14ac:dyDescent="0.25">
      <c r="A88" s="4"/>
      <c r="B88" s="6" t="s">
        <v>4</v>
      </c>
      <c r="C88" s="7"/>
      <c r="D88" s="7"/>
      <c r="E88" s="7"/>
      <c r="F88" s="7"/>
      <c r="G88" s="7"/>
      <c r="H88" s="7"/>
    </row>
    <row r="89" spans="1:8" x14ac:dyDescent="0.25">
      <c r="A89" s="4"/>
      <c r="B89" s="6"/>
      <c r="C89" s="7">
        <f>C87+C88</f>
        <v>27525184.530000001</v>
      </c>
      <c r="D89" s="7">
        <f>D87+D88</f>
        <v>28028163.100000001</v>
      </c>
      <c r="E89" s="7">
        <f>E87+E88</f>
        <v>23525787.899999999</v>
      </c>
      <c r="F89" s="7">
        <f>F87+F88</f>
        <v>19677347.59</v>
      </c>
      <c r="G89" s="7">
        <f>G87+G88</f>
        <v>7577687.46</v>
      </c>
      <c r="H89" s="7">
        <f>SUM(B89:G89)</f>
        <v>106334170.58</v>
      </c>
    </row>
    <row r="90" spans="1:8" x14ac:dyDescent="0.25">
      <c r="A90" s="4">
        <f>A87+1</f>
        <v>43920</v>
      </c>
      <c r="B90" s="6" t="s">
        <v>3</v>
      </c>
      <c r="C90" s="7">
        <v>12918610.960000001</v>
      </c>
      <c r="D90" s="7">
        <v>13816569.710000001</v>
      </c>
      <c r="E90" s="7">
        <v>28935365.440000001</v>
      </c>
      <c r="F90" s="7">
        <v>17685512.920000002</v>
      </c>
      <c r="G90" s="7">
        <v>10805345.85</v>
      </c>
      <c r="H90" s="7"/>
    </row>
    <row r="91" spans="1:8" x14ac:dyDescent="0.25">
      <c r="A91" s="4"/>
      <c r="B91" s="6" t="s">
        <v>4</v>
      </c>
      <c r="C91" s="7"/>
      <c r="D91" s="7"/>
      <c r="E91" s="7"/>
      <c r="F91" s="7"/>
      <c r="G91" s="7"/>
      <c r="H91" s="7"/>
    </row>
    <row r="92" spans="1:8" x14ac:dyDescent="0.25">
      <c r="A92" s="4"/>
      <c r="B92" s="6"/>
      <c r="C92" s="7">
        <f>C90+C91</f>
        <v>12918610.960000001</v>
      </c>
      <c r="D92" s="7">
        <f>D90+D91</f>
        <v>13816569.710000001</v>
      </c>
      <c r="E92" s="7">
        <f>E90+E91</f>
        <v>28935365.440000001</v>
      </c>
      <c r="F92" s="7">
        <f>F90+F91</f>
        <v>17685512.920000002</v>
      </c>
      <c r="G92" s="7">
        <f>G90+G91</f>
        <v>10805345.85</v>
      </c>
      <c r="H92" s="7">
        <f>SUM(B92:G92)</f>
        <v>84161404.879999995</v>
      </c>
    </row>
    <row r="93" spans="1:8" x14ac:dyDescent="0.25">
      <c r="A93" s="4">
        <f>A90+1</f>
        <v>43921</v>
      </c>
      <c r="B93" s="6" t="s">
        <v>3</v>
      </c>
      <c r="C93" s="7">
        <v>25747902.280000001</v>
      </c>
      <c r="D93" s="7">
        <v>32006500.93</v>
      </c>
      <c r="E93" s="7">
        <v>18546594.27</v>
      </c>
      <c r="F93" s="7">
        <v>21070018.170000002</v>
      </c>
      <c r="G93" s="7">
        <v>15087801.439999999</v>
      </c>
      <c r="H93" s="4"/>
    </row>
    <row r="94" spans="1:8" x14ac:dyDescent="0.25">
      <c r="A94" s="4"/>
      <c r="B94" s="6" t="s">
        <v>4</v>
      </c>
      <c r="C94" s="7"/>
      <c r="D94" s="7"/>
      <c r="E94" s="7"/>
      <c r="F94" s="7"/>
      <c r="G94" s="7"/>
      <c r="H94" s="4"/>
    </row>
    <row r="95" spans="1:8" x14ac:dyDescent="0.25">
      <c r="A95" s="4"/>
      <c r="B95" s="6"/>
      <c r="C95" s="7">
        <f>C93</f>
        <v>25747902.280000001</v>
      </c>
      <c r="D95" s="7">
        <f>D93+D94</f>
        <v>32006500.93</v>
      </c>
      <c r="E95" s="7">
        <f>E93+E94</f>
        <v>18546594.27</v>
      </c>
      <c r="F95" s="7">
        <f>F93+F94</f>
        <v>21070018.170000002</v>
      </c>
      <c r="G95" s="7">
        <v>15087801.439999999</v>
      </c>
      <c r="H95" s="7">
        <f>SUM(B95:G95)</f>
        <v>112458817.09</v>
      </c>
    </row>
  </sheetData>
  <mergeCells count="1">
    <mergeCell ref="I4:J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5"/>
  <sheetViews>
    <sheetView topLeftCell="A79" workbookViewId="0">
      <selection activeCell="F94" sqref="F94"/>
    </sheetView>
  </sheetViews>
  <sheetFormatPr baseColWidth="10" defaultRowHeight="15" x14ac:dyDescent="0.25"/>
  <cols>
    <col min="3" max="5" width="18.140625" bestFit="1" customWidth="1"/>
    <col min="6" max="6" width="19.85546875" customWidth="1"/>
    <col min="7" max="7" width="21" customWidth="1"/>
  </cols>
  <sheetData>
    <row r="1" spans="1:9" x14ac:dyDescent="0.25">
      <c r="A1" s="1" t="s">
        <v>2</v>
      </c>
      <c r="B1" s="1"/>
      <c r="C1" s="1"/>
      <c r="D1" s="1"/>
    </row>
    <row r="2" spans="1:9" s="2" customFormat="1" x14ac:dyDescent="0.25">
      <c r="A2" s="3" t="s">
        <v>0</v>
      </c>
      <c r="B2" s="3"/>
      <c r="C2" s="3">
        <v>1</v>
      </c>
      <c r="D2" s="3">
        <v>2</v>
      </c>
      <c r="E2" s="3">
        <v>3</v>
      </c>
      <c r="F2" s="3">
        <v>4</v>
      </c>
      <c r="G2" s="3" t="s">
        <v>1</v>
      </c>
    </row>
    <row r="3" spans="1:9" x14ac:dyDescent="0.25">
      <c r="A3" s="8">
        <v>43891</v>
      </c>
      <c r="B3" s="9" t="s">
        <v>3</v>
      </c>
      <c r="C3" s="10">
        <v>25250971.82</v>
      </c>
      <c r="D3" s="10">
        <v>16636820.09</v>
      </c>
      <c r="E3" s="10">
        <v>12747657.060000001</v>
      </c>
      <c r="F3" s="10">
        <v>479153</v>
      </c>
      <c r="G3" s="10"/>
      <c r="H3" t="s">
        <v>8</v>
      </c>
    </row>
    <row r="4" spans="1:9" x14ac:dyDescent="0.25">
      <c r="A4" s="4"/>
      <c r="B4" s="6" t="s">
        <v>4</v>
      </c>
      <c r="C4" s="10"/>
      <c r="D4" s="10"/>
      <c r="E4" s="10"/>
      <c r="F4" s="10"/>
      <c r="G4" s="10"/>
      <c r="H4" s="12"/>
      <c r="I4" s="13"/>
    </row>
    <row r="5" spans="1:9" x14ac:dyDescent="0.25">
      <c r="A5" s="4" t="s">
        <v>1</v>
      </c>
      <c r="B5" s="6"/>
      <c r="C5" s="10">
        <f>C3+C4</f>
        <v>25250971.82</v>
      </c>
      <c r="D5" s="10">
        <f>D3+D4</f>
        <v>16636820.09</v>
      </c>
      <c r="E5" s="10">
        <f>E3+E4</f>
        <v>12747657.060000001</v>
      </c>
      <c r="F5" s="10">
        <f>F3+F4</f>
        <v>479153</v>
      </c>
      <c r="G5" s="10">
        <f>C5+D5+E5+F5</f>
        <v>55114601.969999999</v>
      </c>
    </row>
    <row r="6" spans="1:9" x14ac:dyDescent="0.25">
      <c r="A6" s="4">
        <v>43892</v>
      </c>
      <c r="B6" s="6" t="s">
        <v>3</v>
      </c>
      <c r="C6" s="7">
        <v>9164820.4000000004</v>
      </c>
      <c r="D6" s="7">
        <v>24396357.350000001</v>
      </c>
      <c r="E6" s="7">
        <v>6658867.5800000001</v>
      </c>
      <c r="F6" s="7"/>
      <c r="G6" s="7"/>
    </row>
    <row r="7" spans="1:9" x14ac:dyDescent="0.25">
      <c r="A7" s="4"/>
      <c r="B7" s="6" t="s">
        <v>4</v>
      </c>
      <c r="C7" s="7"/>
      <c r="D7" s="7"/>
      <c r="E7" s="7"/>
      <c r="F7" s="7"/>
      <c r="G7" s="7"/>
    </row>
    <row r="8" spans="1:9" x14ac:dyDescent="0.25">
      <c r="A8" s="4"/>
      <c r="B8" s="6"/>
      <c r="C8" s="7">
        <f>C6+C7</f>
        <v>9164820.4000000004</v>
      </c>
      <c r="D8" s="7">
        <f>D6+D7</f>
        <v>24396357.350000001</v>
      </c>
      <c r="E8" s="7">
        <f>E6+E7</f>
        <v>6658867.5800000001</v>
      </c>
      <c r="F8" s="7">
        <f>F6+F7</f>
        <v>0</v>
      </c>
      <c r="G8" s="7">
        <f>C8+D8+E8+F8</f>
        <v>40220045.329999998</v>
      </c>
    </row>
    <row r="9" spans="1:9" x14ac:dyDescent="0.25">
      <c r="A9" s="4">
        <f>A6+1</f>
        <v>43893</v>
      </c>
      <c r="B9" s="6" t="s">
        <v>3</v>
      </c>
      <c r="C9" s="7">
        <v>19992083.920000002</v>
      </c>
      <c r="D9" s="7">
        <v>7729964.8399999999</v>
      </c>
      <c r="E9" s="7">
        <v>7785488.1600000001</v>
      </c>
      <c r="F9" s="7"/>
      <c r="G9" s="7"/>
    </row>
    <row r="10" spans="1:9" x14ac:dyDescent="0.25">
      <c r="A10" s="4"/>
      <c r="B10" s="6" t="s">
        <v>4</v>
      </c>
      <c r="C10" s="7"/>
      <c r="D10" s="7"/>
      <c r="E10" s="7"/>
      <c r="F10" s="7"/>
      <c r="G10" s="7"/>
    </row>
    <row r="11" spans="1:9" x14ac:dyDescent="0.25">
      <c r="A11" s="4"/>
      <c r="B11" s="6"/>
      <c r="C11" s="7">
        <f>C9+C10</f>
        <v>19992083.920000002</v>
      </c>
      <c r="D11" s="7">
        <f>D9+D10</f>
        <v>7729964.8399999999</v>
      </c>
      <c r="E11" s="7">
        <f>E9+E10</f>
        <v>7785488.1600000001</v>
      </c>
      <c r="F11" s="7">
        <f>F9+F10</f>
        <v>0</v>
      </c>
      <c r="G11" s="7">
        <f>C11+D11+E11+F11</f>
        <v>35507536.920000002</v>
      </c>
    </row>
    <row r="12" spans="1:9" x14ac:dyDescent="0.25">
      <c r="A12" s="4">
        <f>A9+1</f>
        <v>43894</v>
      </c>
      <c r="B12" s="6" t="s">
        <v>3</v>
      </c>
      <c r="C12" s="7">
        <v>13819107.92</v>
      </c>
      <c r="D12" s="7">
        <v>2017064.58</v>
      </c>
      <c r="E12" s="7">
        <v>16498552.439999999</v>
      </c>
      <c r="F12" s="7"/>
      <c r="G12" s="7"/>
    </row>
    <row r="13" spans="1:9" x14ac:dyDescent="0.25">
      <c r="A13" s="4"/>
      <c r="B13" s="6" t="s">
        <v>4</v>
      </c>
      <c r="C13" s="7"/>
      <c r="D13" s="7"/>
      <c r="E13" s="7"/>
      <c r="F13" s="7"/>
      <c r="G13" s="7"/>
    </row>
    <row r="14" spans="1:9" x14ac:dyDescent="0.25">
      <c r="A14" s="4"/>
      <c r="B14" s="6"/>
      <c r="C14" s="7">
        <f>C12+C13</f>
        <v>13819107.92</v>
      </c>
      <c r="D14" s="7">
        <f>D12+D13</f>
        <v>2017064.58</v>
      </c>
      <c r="E14" s="7">
        <f>E12+E13</f>
        <v>16498552.439999999</v>
      </c>
      <c r="F14" s="7">
        <f>F12+F13</f>
        <v>0</v>
      </c>
      <c r="G14" s="7">
        <f>C14+D14+E14+F14</f>
        <v>32334724.939999998</v>
      </c>
    </row>
    <row r="15" spans="1:9" x14ac:dyDescent="0.25">
      <c r="A15" s="4">
        <f>A12+1</f>
        <v>43895</v>
      </c>
      <c r="B15" s="6" t="s">
        <v>3</v>
      </c>
      <c r="C15" s="7">
        <v>18844128.91</v>
      </c>
      <c r="D15" s="7">
        <v>11420905.92</v>
      </c>
      <c r="E15" s="7">
        <v>15510107.75</v>
      </c>
      <c r="F15" s="7"/>
      <c r="G15" s="7"/>
    </row>
    <row r="16" spans="1:9" x14ac:dyDescent="0.25">
      <c r="A16" s="4"/>
      <c r="B16" s="6" t="s">
        <v>4</v>
      </c>
      <c r="C16" s="7"/>
      <c r="D16" s="7"/>
      <c r="E16" s="7"/>
      <c r="F16" s="7"/>
      <c r="G16" s="7"/>
    </row>
    <row r="17" spans="1:7" x14ac:dyDescent="0.25">
      <c r="A17" s="5"/>
      <c r="B17" s="6"/>
      <c r="C17" s="7">
        <f>C15+C16</f>
        <v>18844128.91</v>
      </c>
      <c r="D17" s="7">
        <f>D15+D16</f>
        <v>11420905.92</v>
      </c>
      <c r="E17" s="7">
        <f>E15+E16</f>
        <v>15510107.75</v>
      </c>
      <c r="F17" s="7">
        <f>F15+F16</f>
        <v>0</v>
      </c>
      <c r="G17" s="7">
        <f>C17+D17+E17+F17</f>
        <v>45775142.579999998</v>
      </c>
    </row>
    <row r="18" spans="1:7" x14ac:dyDescent="0.25">
      <c r="A18" s="4">
        <f>A15+1</f>
        <v>43896</v>
      </c>
      <c r="B18" s="6" t="s">
        <v>3</v>
      </c>
      <c r="C18" s="7">
        <v>22638787.34</v>
      </c>
      <c r="D18" s="7">
        <v>18121051.48</v>
      </c>
      <c r="E18" s="7">
        <v>23282306.879999999</v>
      </c>
      <c r="F18" s="7"/>
      <c r="G18" s="7"/>
    </row>
    <row r="19" spans="1:7" x14ac:dyDescent="0.25">
      <c r="A19" s="4"/>
      <c r="B19" s="6" t="s">
        <v>4</v>
      </c>
      <c r="C19" s="7"/>
      <c r="D19" s="7"/>
      <c r="E19" s="7"/>
      <c r="F19" s="7"/>
      <c r="G19" s="7"/>
    </row>
    <row r="20" spans="1:7" x14ac:dyDescent="0.25">
      <c r="A20" s="4"/>
      <c r="B20" s="6"/>
      <c r="C20" s="7">
        <f>C18+C19</f>
        <v>22638787.34</v>
      </c>
      <c r="D20" s="7">
        <f>D18+D19</f>
        <v>18121051.48</v>
      </c>
      <c r="E20" s="7">
        <v>23282306.879999999</v>
      </c>
      <c r="F20" s="7">
        <f>F18+F19</f>
        <v>0</v>
      </c>
      <c r="G20" s="7">
        <f>C20+D20+E20+F20</f>
        <v>64042145.700000003</v>
      </c>
    </row>
    <row r="21" spans="1:7" x14ac:dyDescent="0.25">
      <c r="A21" s="4">
        <f>A18+1</f>
        <v>43897</v>
      </c>
      <c r="B21" s="6" t="s">
        <v>3</v>
      </c>
      <c r="C21" s="7">
        <v>31946863.48</v>
      </c>
      <c r="D21" s="7">
        <v>19129271.84</v>
      </c>
      <c r="E21" s="7">
        <v>19189487.609999999</v>
      </c>
      <c r="F21" s="7"/>
      <c r="G21" s="7"/>
    </row>
    <row r="22" spans="1:7" x14ac:dyDescent="0.25">
      <c r="A22" s="4"/>
      <c r="B22" s="6" t="s">
        <v>4</v>
      </c>
      <c r="C22" s="7"/>
      <c r="D22" s="7"/>
      <c r="E22" s="7"/>
      <c r="F22" s="7"/>
      <c r="G22" s="7"/>
    </row>
    <row r="23" spans="1:7" x14ac:dyDescent="0.25">
      <c r="A23" s="4"/>
      <c r="B23" s="6"/>
      <c r="C23" s="7">
        <f>C21+C22</f>
        <v>31946863.48</v>
      </c>
      <c r="D23" s="7">
        <f>D21+D22</f>
        <v>19129271.84</v>
      </c>
      <c r="E23" s="7">
        <f>E21+E22</f>
        <v>19189487.609999999</v>
      </c>
      <c r="F23" s="7">
        <f>F21+F22</f>
        <v>0</v>
      </c>
      <c r="G23" s="7">
        <f>C23+D23+E23+F23</f>
        <v>70265622.930000007</v>
      </c>
    </row>
    <row r="24" spans="1:7" x14ac:dyDescent="0.25">
      <c r="A24" s="4">
        <f>A21+1</f>
        <v>43898</v>
      </c>
      <c r="B24" s="6" t="s">
        <v>3</v>
      </c>
      <c r="C24" s="7">
        <v>19164070.079999998</v>
      </c>
      <c r="D24" s="7">
        <v>30566070.899999999</v>
      </c>
      <c r="E24" s="7">
        <v>24002100.489999998</v>
      </c>
      <c r="F24" s="7"/>
      <c r="G24" s="7"/>
    </row>
    <row r="25" spans="1:7" x14ac:dyDescent="0.25">
      <c r="A25" s="4"/>
      <c r="B25" s="6" t="s">
        <v>4</v>
      </c>
      <c r="C25" s="7"/>
      <c r="D25" s="7"/>
      <c r="E25" s="7"/>
      <c r="F25" s="7"/>
      <c r="G25" s="7"/>
    </row>
    <row r="26" spans="1:7" x14ac:dyDescent="0.25">
      <c r="A26" s="4"/>
      <c r="B26" s="6"/>
      <c r="C26" s="7">
        <f>C24+C25</f>
        <v>19164070.079999998</v>
      </c>
      <c r="D26" s="7">
        <f>D24+D25</f>
        <v>30566070.899999999</v>
      </c>
      <c r="E26" s="7">
        <f>E24+E25</f>
        <v>24002100.489999998</v>
      </c>
      <c r="F26" s="7">
        <f>F24+F25</f>
        <v>0</v>
      </c>
      <c r="G26" s="7">
        <f>SUM(C26:F26)</f>
        <v>73732241.469999999</v>
      </c>
    </row>
    <row r="27" spans="1:7" x14ac:dyDescent="0.25">
      <c r="A27" s="4">
        <f>A24+1</f>
        <v>43899</v>
      </c>
      <c r="B27" s="6" t="s">
        <v>3</v>
      </c>
      <c r="C27" s="7">
        <v>23356092.030000001</v>
      </c>
      <c r="D27" s="7">
        <v>21217497.27</v>
      </c>
      <c r="E27" s="7">
        <v>16571829.77</v>
      </c>
      <c r="F27" s="7"/>
      <c r="G27" s="7"/>
    </row>
    <row r="28" spans="1:7" x14ac:dyDescent="0.25">
      <c r="A28" s="4"/>
      <c r="B28" s="6" t="s">
        <v>4</v>
      </c>
      <c r="C28" s="7"/>
      <c r="D28" s="7"/>
      <c r="E28" s="7"/>
      <c r="F28" s="7"/>
      <c r="G28" s="7"/>
    </row>
    <row r="29" spans="1:7" x14ac:dyDescent="0.25">
      <c r="A29" s="4"/>
      <c r="B29" s="6"/>
      <c r="C29" s="7">
        <f>C27+C28</f>
        <v>23356092.030000001</v>
      </c>
      <c r="D29" s="7">
        <f>D27+D28</f>
        <v>21217497.27</v>
      </c>
      <c r="E29" s="7">
        <f>E27+E28</f>
        <v>16571829.77</v>
      </c>
      <c r="F29" s="7">
        <f>F27+F28</f>
        <v>0</v>
      </c>
      <c r="G29" s="7">
        <f>SUM(C29:F29)</f>
        <v>61145419.069999993</v>
      </c>
    </row>
    <row r="30" spans="1:7" x14ac:dyDescent="0.25">
      <c r="A30" s="4">
        <f>A27+1</f>
        <v>43900</v>
      </c>
      <c r="B30" s="6" t="s">
        <v>3</v>
      </c>
      <c r="C30" s="7">
        <v>20408433.43</v>
      </c>
      <c r="D30" s="7">
        <v>17693729.719999999</v>
      </c>
      <c r="E30" s="7">
        <v>13208524.51</v>
      </c>
      <c r="F30" s="7"/>
      <c r="G30" s="7"/>
    </row>
    <row r="31" spans="1:7" x14ac:dyDescent="0.25">
      <c r="A31" s="4"/>
      <c r="B31" s="6" t="s">
        <v>4</v>
      </c>
      <c r="C31" s="7"/>
      <c r="D31" s="7"/>
      <c r="E31" s="7"/>
      <c r="F31" s="7"/>
      <c r="G31" s="7"/>
    </row>
    <row r="32" spans="1:7" x14ac:dyDescent="0.25">
      <c r="A32" s="4"/>
      <c r="B32" s="6"/>
      <c r="C32" s="7">
        <f>C30+C31</f>
        <v>20408433.43</v>
      </c>
      <c r="D32" s="7">
        <f>D30+D31</f>
        <v>17693729.719999999</v>
      </c>
      <c r="E32" s="7">
        <f>E30+E31</f>
        <v>13208524.51</v>
      </c>
      <c r="F32" s="7">
        <f>F30+F31</f>
        <v>0</v>
      </c>
      <c r="G32" s="7">
        <f>SUM(C32:F32)</f>
        <v>51310687.659999996</v>
      </c>
    </row>
    <row r="33" spans="1:7" x14ac:dyDescent="0.25">
      <c r="A33" s="4">
        <f>A30+1</f>
        <v>43901</v>
      </c>
      <c r="B33" s="6" t="s">
        <v>3</v>
      </c>
      <c r="C33" s="7">
        <v>23799757.809999999</v>
      </c>
      <c r="D33" s="7">
        <v>22711145.059999999</v>
      </c>
      <c r="E33" s="7">
        <v>24037397.949999999</v>
      </c>
      <c r="F33" s="7"/>
      <c r="G33" s="7"/>
    </row>
    <row r="34" spans="1:7" x14ac:dyDescent="0.25">
      <c r="A34" s="4"/>
      <c r="B34" s="6" t="s">
        <v>4</v>
      </c>
      <c r="C34" s="7"/>
      <c r="D34" s="7"/>
      <c r="E34" s="7"/>
      <c r="F34" s="7"/>
      <c r="G34" s="7"/>
    </row>
    <row r="35" spans="1:7" x14ac:dyDescent="0.25">
      <c r="A35" s="4"/>
      <c r="B35" s="6"/>
      <c r="C35" s="7">
        <f>C33+C34</f>
        <v>23799757.809999999</v>
      </c>
      <c r="D35" s="7">
        <f>D33+D34</f>
        <v>22711145.059999999</v>
      </c>
      <c r="E35" s="7">
        <f>E33+E34</f>
        <v>24037397.949999999</v>
      </c>
      <c r="F35" s="7">
        <f>F33+F34</f>
        <v>0</v>
      </c>
      <c r="G35" s="7">
        <f>SUM(C35:F35)</f>
        <v>70548300.819999993</v>
      </c>
    </row>
    <row r="36" spans="1:7" x14ac:dyDescent="0.25">
      <c r="A36" s="4">
        <f>A33+1</f>
        <v>43902</v>
      </c>
      <c r="B36" s="6" t="s">
        <v>3</v>
      </c>
      <c r="C36" s="7">
        <v>18017881.539999999</v>
      </c>
      <c r="D36" s="7">
        <v>26996701.100000001</v>
      </c>
      <c r="E36" s="7">
        <v>21895613.41</v>
      </c>
      <c r="F36" s="7"/>
      <c r="G36" s="7"/>
    </row>
    <row r="37" spans="1:7" x14ac:dyDescent="0.25">
      <c r="A37" s="4"/>
      <c r="B37" s="6" t="s">
        <v>4</v>
      </c>
      <c r="C37" s="7"/>
      <c r="D37" s="7"/>
      <c r="E37" s="7"/>
      <c r="F37" s="7"/>
      <c r="G37" s="7"/>
    </row>
    <row r="38" spans="1:7" x14ac:dyDescent="0.25">
      <c r="A38" s="4"/>
      <c r="B38" s="6"/>
      <c r="C38" s="7">
        <f>C36+C37</f>
        <v>18017881.539999999</v>
      </c>
      <c r="D38" s="7">
        <f>D36+D37</f>
        <v>26996701.100000001</v>
      </c>
      <c r="E38" s="7">
        <f>E36+E37</f>
        <v>21895613.41</v>
      </c>
      <c r="F38" s="7">
        <f>F36+F37</f>
        <v>0</v>
      </c>
      <c r="G38" s="7">
        <f>SUM(C38:F38)</f>
        <v>66910196.049999997</v>
      </c>
    </row>
    <row r="39" spans="1:7" x14ac:dyDescent="0.25">
      <c r="A39" s="4">
        <f>A36+1</f>
        <v>43903</v>
      </c>
      <c r="B39" s="6" t="s">
        <v>3</v>
      </c>
      <c r="C39" s="7">
        <v>40201484.520000003</v>
      </c>
      <c r="D39" s="7">
        <v>16900198.57</v>
      </c>
      <c r="E39" s="7">
        <v>29928079.379999999</v>
      </c>
      <c r="F39" s="7">
        <v>0</v>
      </c>
      <c r="G39" s="7"/>
    </row>
    <row r="40" spans="1:7" x14ac:dyDescent="0.25">
      <c r="A40" s="5"/>
      <c r="B40" s="6" t="s">
        <v>4</v>
      </c>
      <c r="C40" s="7"/>
      <c r="D40" s="7">
        <v>16219810.960000001</v>
      </c>
      <c r="E40" s="7"/>
      <c r="F40" s="7"/>
      <c r="G40" s="7"/>
    </row>
    <row r="41" spans="1:7" x14ac:dyDescent="0.25">
      <c r="A41" s="5"/>
      <c r="B41" s="6"/>
      <c r="C41" s="7">
        <f>C39+C40</f>
        <v>40201484.520000003</v>
      </c>
      <c r="D41" s="7">
        <f>D39+D40</f>
        <v>33120009.530000001</v>
      </c>
      <c r="E41" s="7">
        <f>E39+E40</f>
        <v>29928079.379999999</v>
      </c>
      <c r="F41" s="7">
        <f>F39+F40</f>
        <v>0</v>
      </c>
      <c r="G41" s="7">
        <f>SUM(C41:F41)</f>
        <v>103249573.43000001</v>
      </c>
    </row>
    <row r="42" spans="1:7" x14ac:dyDescent="0.25">
      <c r="A42" s="4">
        <f>A39+1</f>
        <v>43904</v>
      </c>
      <c r="B42" s="6" t="s">
        <v>3</v>
      </c>
      <c r="C42" s="7">
        <v>54810932.700000003</v>
      </c>
      <c r="D42" s="7">
        <v>34830295.43</v>
      </c>
      <c r="E42" s="7">
        <v>30953278.18</v>
      </c>
      <c r="F42" s="7"/>
      <c r="G42" s="7"/>
    </row>
    <row r="43" spans="1:7" x14ac:dyDescent="0.25">
      <c r="A43" s="4"/>
      <c r="B43" s="6" t="s">
        <v>4</v>
      </c>
      <c r="C43" s="7"/>
      <c r="D43" s="7"/>
      <c r="E43" s="7"/>
      <c r="F43" s="7"/>
      <c r="G43" s="7"/>
    </row>
    <row r="44" spans="1:7" x14ac:dyDescent="0.25">
      <c r="A44" s="4" t="s">
        <v>1</v>
      </c>
      <c r="B44" s="6"/>
      <c r="C44" s="7">
        <f>C42+C43</f>
        <v>54810932.700000003</v>
      </c>
      <c r="D44" s="7">
        <f>D42+D43</f>
        <v>34830295.43</v>
      </c>
      <c r="E44" s="7">
        <f>E42+E43</f>
        <v>30953278.18</v>
      </c>
      <c r="F44" s="7">
        <f>F42+F43</f>
        <v>0</v>
      </c>
      <c r="G44" s="7">
        <f>SUM(C44:F44)</f>
        <v>120594506.31</v>
      </c>
    </row>
    <row r="45" spans="1:7" x14ac:dyDescent="0.25">
      <c r="A45" s="4">
        <f>A42+1</f>
        <v>43905</v>
      </c>
      <c r="B45" s="6" t="s">
        <v>3</v>
      </c>
      <c r="C45" s="7">
        <v>39451883.340000004</v>
      </c>
      <c r="D45" s="7">
        <v>30475708.98</v>
      </c>
      <c r="E45" s="7">
        <v>18256009.879999999</v>
      </c>
      <c r="F45" s="7"/>
      <c r="G45" s="7"/>
    </row>
    <row r="46" spans="1:7" x14ac:dyDescent="0.25">
      <c r="A46" s="4"/>
      <c r="B46" s="6" t="s">
        <v>4</v>
      </c>
      <c r="C46" s="7"/>
      <c r="D46" s="7"/>
      <c r="E46" s="7"/>
      <c r="F46" s="7"/>
      <c r="G46" s="7"/>
    </row>
    <row r="47" spans="1:7" x14ac:dyDescent="0.25">
      <c r="A47" s="4"/>
      <c r="B47" s="6"/>
      <c r="C47" s="7">
        <f>C45+C46</f>
        <v>39451883.340000004</v>
      </c>
      <c r="D47" s="7">
        <f>D45+D46</f>
        <v>30475708.98</v>
      </c>
      <c r="E47" s="7">
        <f>E45+E46</f>
        <v>18256009.879999999</v>
      </c>
      <c r="F47" s="7">
        <f>F45+F46</f>
        <v>0</v>
      </c>
      <c r="G47" s="7">
        <f>SUM(C47:F47)</f>
        <v>88183602.200000003</v>
      </c>
    </row>
    <row r="48" spans="1:7" x14ac:dyDescent="0.25">
      <c r="A48" s="4">
        <f>A45+1</f>
        <v>43906</v>
      </c>
      <c r="B48" s="6" t="s">
        <v>3</v>
      </c>
      <c r="C48" s="7">
        <v>22443763.579999998</v>
      </c>
      <c r="D48" s="7">
        <v>44019720.509999998</v>
      </c>
      <c r="E48" s="7">
        <v>35172190.049999997</v>
      </c>
      <c r="F48" s="7"/>
      <c r="G48" s="7"/>
    </row>
    <row r="49" spans="1:7" x14ac:dyDescent="0.25">
      <c r="A49" s="4"/>
      <c r="B49" s="6" t="s">
        <v>4</v>
      </c>
      <c r="C49" s="7"/>
      <c r="D49" s="7"/>
      <c r="E49" s="7"/>
      <c r="F49" s="7"/>
      <c r="G49" s="7"/>
    </row>
    <row r="50" spans="1:7" x14ac:dyDescent="0.25">
      <c r="A50" s="4"/>
      <c r="B50" s="6"/>
      <c r="C50" s="7">
        <f>C48+C49</f>
        <v>22443763.579999998</v>
      </c>
      <c r="D50" s="7">
        <f>D48+D49</f>
        <v>44019720.509999998</v>
      </c>
      <c r="E50" s="7">
        <f>E48+E49</f>
        <v>35172190.049999997</v>
      </c>
      <c r="F50" s="7">
        <f>F48+F49</f>
        <v>0</v>
      </c>
      <c r="G50" s="7">
        <f>SUM(C50:F50)</f>
        <v>101635674.13999999</v>
      </c>
    </row>
    <row r="51" spans="1:7" x14ac:dyDescent="0.25">
      <c r="A51" s="4">
        <f>A48+1</f>
        <v>43907</v>
      </c>
      <c r="B51" s="6" t="s">
        <v>3</v>
      </c>
      <c r="C51" s="7">
        <v>40048727.729999997</v>
      </c>
      <c r="D51" s="7">
        <v>33858864.460000001</v>
      </c>
      <c r="E51" s="7">
        <v>21808401.420000002</v>
      </c>
      <c r="F51" s="7"/>
      <c r="G51" s="7"/>
    </row>
    <row r="52" spans="1:7" x14ac:dyDescent="0.25">
      <c r="A52" s="4"/>
      <c r="B52" s="6" t="s">
        <v>4</v>
      </c>
      <c r="C52" s="7"/>
      <c r="D52" s="7"/>
      <c r="E52" s="7"/>
      <c r="F52" s="7"/>
      <c r="G52" s="7"/>
    </row>
    <row r="53" spans="1:7" x14ac:dyDescent="0.25">
      <c r="A53" s="4"/>
      <c r="B53" s="6"/>
      <c r="C53" s="7">
        <f>C51+C52</f>
        <v>40048727.729999997</v>
      </c>
      <c r="D53" s="7">
        <f>D51+D52</f>
        <v>33858864.460000001</v>
      </c>
      <c r="E53" s="7">
        <f>E51+E52</f>
        <v>21808401.420000002</v>
      </c>
      <c r="F53" s="7">
        <f>F51+F52</f>
        <v>0</v>
      </c>
      <c r="G53" s="7">
        <f>SUM(C53:F53)</f>
        <v>95715993.609999999</v>
      </c>
    </row>
    <row r="54" spans="1:7" x14ac:dyDescent="0.25">
      <c r="A54" s="4">
        <f>A51+1</f>
        <v>43908</v>
      </c>
      <c r="B54" s="6" t="s">
        <v>3</v>
      </c>
      <c r="C54" s="7">
        <v>35945785.630000003</v>
      </c>
      <c r="D54" s="7">
        <v>36924942.359999999</v>
      </c>
      <c r="E54" s="7">
        <v>13440872.65</v>
      </c>
      <c r="F54" s="7"/>
      <c r="G54" s="7"/>
    </row>
    <row r="55" spans="1:7" x14ac:dyDescent="0.25">
      <c r="A55" s="4"/>
      <c r="B55" s="6" t="s">
        <v>4</v>
      </c>
      <c r="C55" s="7"/>
      <c r="D55" s="7"/>
      <c r="E55" s="7"/>
      <c r="F55" s="7"/>
      <c r="G55" s="7"/>
    </row>
    <row r="56" spans="1:7" x14ac:dyDescent="0.25">
      <c r="A56" s="5"/>
      <c r="B56" s="6"/>
      <c r="C56" s="7">
        <f>C54+C55</f>
        <v>35945785.630000003</v>
      </c>
      <c r="D56" s="7">
        <f>D54+D55</f>
        <v>36924942.359999999</v>
      </c>
      <c r="E56" s="7">
        <f>E54+E55</f>
        <v>13440872.65</v>
      </c>
      <c r="F56" s="7">
        <f>F54+F55</f>
        <v>0</v>
      </c>
      <c r="G56" s="7">
        <f>SUM(C56:F56)</f>
        <v>86311600.640000015</v>
      </c>
    </row>
    <row r="57" spans="1:7" x14ac:dyDescent="0.25">
      <c r="A57" s="4">
        <f>A54+1</f>
        <v>43909</v>
      </c>
      <c r="B57" s="6" t="s">
        <v>3</v>
      </c>
      <c r="C57" s="7">
        <v>33854704.07</v>
      </c>
      <c r="D57" s="7">
        <v>27519811.190000001</v>
      </c>
      <c r="E57" s="7">
        <v>27521315.190000001</v>
      </c>
      <c r="F57" s="7"/>
      <c r="G57" s="7"/>
    </row>
    <row r="58" spans="1:7" x14ac:dyDescent="0.25">
      <c r="A58" s="4"/>
      <c r="B58" s="6" t="s">
        <v>4</v>
      </c>
      <c r="C58" s="7"/>
      <c r="D58" s="7"/>
      <c r="E58" s="7">
        <v>19</v>
      </c>
      <c r="F58" s="7"/>
      <c r="G58" s="7"/>
    </row>
    <row r="59" spans="1:7" x14ac:dyDescent="0.25">
      <c r="A59" s="4"/>
      <c r="B59" s="6"/>
      <c r="C59" s="7">
        <f>C57+C58</f>
        <v>33854704.07</v>
      </c>
      <c r="D59" s="7">
        <f>D57+D58</f>
        <v>27519811.190000001</v>
      </c>
      <c r="E59" s="7">
        <f>E57+E58</f>
        <v>27521334.190000001</v>
      </c>
      <c r="F59" s="7">
        <f>F57+F58</f>
        <v>0</v>
      </c>
      <c r="G59" s="7">
        <f>SUM(C59:F59)</f>
        <v>88895849.450000003</v>
      </c>
    </row>
    <row r="60" spans="1:7" x14ac:dyDescent="0.25">
      <c r="A60" s="4">
        <f>A57+1</f>
        <v>43910</v>
      </c>
      <c r="B60" s="6" t="s">
        <v>3</v>
      </c>
      <c r="C60" s="7">
        <v>22409154.32</v>
      </c>
      <c r="D60" s="7">
        <v>24022886.629999999</v>
      </c>
      <c r="E60" s="7">
        <v>25208881.329999998</v>
      </c>
      <c r="F60" s="7"/>
      <c r="G60" s="7"/>
    </row>
    <row r="61" spans="1:7" x14ac:dyDescent="0.25">
      <c r="A61" s="4"/>
      <c r="B61" s="6" t="s">
        <v>4</v>
      </c>
      <c r="C61" s="7"/>
      <c r="D61" s="7"/>
      <c r="E61" s="7"/>
      <c r="F61" s="7"/>
      <c r="G61" s="7"/>
    </row>
    <row r="62" spans="1:7" x14ac:dyDescent="0.25">
      <c r="A62" s="4"/>
      <c r="B62" s="6"/>
      <c r="C62" s="7">
        <f>C60+C61</f>
        <v>22409154.32</v>
      </c>
      <c r="D62" s="7">
        <f>D60+D61</f>
        <v>24022886.629999999</v>
      </c>
      <c r="E62" s="7">
        <f>E60+E61</f>
        <v>25208881.329999998</v>
      </c>
      <c r="F62" s="7">
        <f>F60+F61</f>
        <v>0</v>
      </c>
      <c r="G62" s="7">
        <f>SUM(C62:F62)</f>
        <v>71640922.280000001</v>
      </c>
    </row>
    <row r="63" spans="1:7" x14ac:dyDescent="0.25">
      <c r="A63" s="4">
        <f>A60+1</f>
        <v>43911</v>
      </c>
      <c r="B63" s="6" t="s">
        <v>3</v>
      </c>
      <c r="C63" s="7">
        <v>27359686.609999999</v>
      </c>
      <c r="D63" s="7">
        <v>22747419.350000001</v>
      </c>
      <c r="E63" s="7">
        <v>26163670.190000001</v>
      </c>
      <c r="F63" s="7"/>
      <c r="G63" s="7"/>
    </row>
    <row r="64" spans="1:7" x14ac:dyDescent="0.25">
      <c r="A64" s="4"/>
      <c r="B64" s="6" t="s">
        <v>4</v>
      </c>
      <c r="C64" s="7"/>
      <c r="D64" s="7"/>
      <c r="E64" s="7"/>
      <c r="F64" s="7"/>
      <c r="G64" s="7"/>
    </row>
    <row r="65" spans="1:7" x14ac:dyDescent="0.25">
      <c r="A65" s="4"/>
      <c r="B65" s="6"/>
      <c r="C65" s="7">
        <f>C63+C64</f>
        <v>27359686.609999999</v>
      </c>
      <c r="D65" s="7">
        <f>D63+D64</f>
        <v>22747419.350000001</v>
      </c>
      <c r="E65" s="7">
        <f>E63+E64</f>
        <v>26163670.190000001</v>
      </c>
      <c r="F65" s="7">
        <f>F63+F64</f>
        <v>0</v>
      </c>
      <c r="G65" s="7">
        <f>SUM(C65:F65)</f>
        <v>76270776.150000006</v>
      </c>
    </row>
    <row r="66" spans="1:7" x14ac:dyDescent="0.25">
      <c r="A66" s="4">
        <f>A63+1</f>
        <v>43912</v>
      </c>
      <c r="B66" s="6" t="s">
        <v>3</v>
      </c>
      <c r="C66" s="7">
        <v>23191470.789999999</v>
      </c>
      <c r="D66" s="7">
        <v>22083269.420000002</v>
      </c>
      <c r="E66" s="7">
        <v>25934513.289999999</v>
      </c>
      <c r="F66" s="7"/>
      <c r="G66" s="7"/>
    </row>
    <row r="67" spans="1:7" x14ac:dyDescent="0.25">
      <c r="A67" s="4"/>
      <c r="B67" s="6" t="s">
        <v>4</v>
      </c>
      <c r="C67" s="7"/>
      <c r="D67" s="7"/>
      <c r="E67" s="7"/>
      <c r="F67" s="7"/>
      <c r="G67" s="7"/>
    </row>
    <row r="68" spans="1:7" x14ac:dyDescent="0.25">
      <c r="A68" s="4"/>
      <c r="B68" s="6"/>
      <c r="C68" s="7">
        <f>C66+C67</f>
        <v>23191470.789999999</v>
      </c>
      <c r="D68" s="7">
        <f>D66+D67</f>
        <v>22083269.420000002</v>
      </c>
      <c r="E68" s="7">
        <f>E66+E67</f>
        <v>25934513.289999999</v>
      </c>
      <c r="F68" s="7">
        <f>F66+F67</f>
        <v>0</v>
      </c>
      <c r="G68" s="7">
        <f>SUM(C68:F68)</f>
        <v>71209253.5</v>
      </c>
    </row>
    <row r="69" spans="1:7" x14ac:dyDescent="0.25">
      <c r="A69" s="4">
        <f>A66+1</f>
        <v>43913</v>
      </c>
      <c r="B69" s="6" t="s">
        <v>3</v>
      </c>
      <c r="C69" s="7">
        <v>17962216.109999999</v>
      </c>
      <c r="D69" s="7">
        <v>20288850.620000001</v>
      </c>
      <c r="E69" s="7">
        <v>20841745.699999999</v>
      </c>
      <c r="F69" s="7"/>
      <c r="G69" s="7"/>
    </row>
    <row r="70" spans="1:7" x14ac:dyDescent="0.25">
      <c r="A70" s="4"/>
      <c r="B70" s="6" t="s">
        <v>4</v>
      </c>
      <c r="C70" s="7"/>
      <c r="D70" s="7"/>
      <c r="E70" s="7"/>
      <c r="F70" s="7"/>
      <c r="G70" s="7"/>
    </row>
    <row r="71" spans="1:7" x14ac:dyDescent="0.25">
      <c r="A71" s="4"/>
      <c r="B71" s="6"/>
      <c r="C71" s="7">
        <f>C69+C70</f>
        <v>17962216.109999999</v>
      </c>
      <c r="D71" s="7">
        <f>D69+D70</f>
        <v>20288850.620000001</v>
      </c>
      <c r="E71" s="7">
        <f>E69+E70</f>
        <v>20841745.699999999</v>
      </c>
      <c r="F71" s="7">
        <f>F69+F70</f>
        <v>0</v>
      </c>
      <c r="G71" s="7">
        <f>SUM(C71:F71)</f>
        <v>59092812.430000007</v>
      </c>
    </row>
    <row r="72" spans="1:7" x14ac:dyDescent="0.25">
      <c r="A72" s="4">
        <f>A69+1</f>
        <v>43914</v>
      </c>
      <c r="B72" s="6" t="s">
        <v>3</v>
      </c>
      <c r="C72" s="7">
        <v>22344675.239999998</v>
      </c>
      <c r="D72" s="7">
        <v>22188159.370000001</v>
      </c>
      <c r="E72" s="7">
        <v>21734013.68</v>
      </c>
      <c r="F72" s="7"/>
      <c r="G72" s="7"/>
    </row>
    <row r="73" spans="1:7" x14ac:dyDescent="0.25">
      <c r="A73" s="4"/>
      <c r="B73" s="6" t="s">
        <v>4</v>
      </c>
      <c r="C73" s="7"/>
      <c r="D73" s="7"/>
      <c r="E73" s="7"/>
      <c r="F73" s="7"/>
      <c r="G73" s="7"/>
    </row>
    <row r="74" spans="1:7" x14ac:dyDescent="0.25">
      <c r="A74" s="4"/>
      <c r="B74" s="6"/>
      <c r="C74" s="7">
        <f>C72+C73</f>
        <v>22344675.239999998</v>
      </c>
      <c r="D74" s="7">
        <f>D72+D73</f>
        <v>22188159.370000001</v>
      </c>
      <c r="E74" s="7">
        <f>E72+E73</f>
        <v>21734013.68</v>
      </c>
      <c r="F74" s="7">
        <f>F72+F73</f>
        <v>0</v>
      </c>
      <c r="G74" s="7">
        <f>SUM(C74:F74)</f>
        <v>66266848.289999999</v>
      </c>
    </row>
    <row r="75" spans="1:7" x14ac:dyDescent="0.25">
      <c r="A75" s="4">
        <f>A72+1</f>
        <v>43915</v>
      </c>
      <c r="B75" s="6" t="s">
        <v>3</v>
      </c>
      <c r="C75" s="7">
        <v>21892016.780000001</v>
      </c>
      <c r="D75" s="7">
        <v>20528466.73</v>
      </c>
      <c r="E75" s="7">
        <v>25085932.989999998</v>
      </c>
      <c r="F75" s="7">
        <v>227441.1</v>
      </c>
      <c r="G75" s="7"/>
    </row>
    <row r="76" spans="1:7" x14ac:dyDescent="0.25">
      <c r="A76" s="4"/>
      <c r="B76" s="6" t="s">
        <v>4</v>
      </c>
      <c r="C76" s="7"/>
      <c r="D76" s="7"/>
      <c r="E76" s="7"/>
      <c r="F76" s="7"/>
      <c r="G76" s="7"/>
    </row>
    <row r="77" spans="1:7" x14ac:dyDescent="0.25">
      <c r="A77" s="4"/>
      <c r="B77" s="6"/>
      <c r="C77" s="7">
        <f>C75+C76</f>
        <v>21892016.780000001</v>
      </c>
      <c r="D77" s="7">
        <f>D75+D76</f>
        <v>20528466.73</v>
      </c>
      <c r="E77" s="7">
        <f>E75+E76</f>
        <v>25085932.989999998</v>
      </c>
      <c r="F77" s="7">
        <f>F75+F76</f>
        <v>227441.1</v>
      </c>
      <c r="G77" s="7">
        <f>SUM(C77:F77)</f>
        <v>67733857.599999994</v>
      </c>
    </row>
    <row r="78" spans="1:7" x14ac:dyDescent="0.25">
      <c r="A78" s="4">
        <f>A75+1</f>
        <v>43916</v>
      </c>
      <c r="B78" s="6" t="s">
        <v>3</v>
      </c>
      <c r="C78" s="7">
        <v>21308688.359999999</v>
      </c>
      <c r="D78" s="7">
        <v>27424335.469999999</v>
      </c>
      <c r="E78" s="7">
        <v>28331879.899999999</v>
      </c>
      <c r="F78" s="7">
        <v>3041340.41</v>
      </c>
      <c r="G78" s="7"/>
    </row>
    <row r="79" spans="1:7" x14ac:dyDescent="0.25">
      <c r="A79" s="5"/>
      <c r="B79" s="6" t="s">
        <v>4</v>
      </c>
      <c r="C79" s="7"/>
      <c r="D79" s="7"/>
      <c r="E79" s="7"/>
      <c r="F79" s="7"/>
      <c r="G79" s="7"/>
    </row>
    <row r="80" spans="1:7" x14ac:dyDescent="0.25">
      <c r="A80" s="5"/>
      <c r="B80" s="6"/>
      <c r="C80" s="7">
        <f>C78+C79</f>
        <v>21308688.359999999</v>
      </c>
      <c r="D80" s="7">
        <f>D78+D79</f>
        <v>27424335.469999999</v>
      </c>
      <c r="E80" s="7">
        <f>E78+E79</f>
        <v>28331879.899999999</v>
      </c>
      <c r="F80" s="7">
        <f>F78+F79</f>
        <v>3041340.41</v>
      </c>
      <c r="G80" s="7">
        <f>SUM(C80:F80)</f>
        <v>80106244.139999986</v>
      </c>
    </row>
    <row r="81" spans="1:7" x14ac:dyDescent="0.25">
      <c r="A81" s="4">
        <f>A78+1</f>
        <v>43917</v>
      </c>
      <c r="B81" s="6" t="s">
        <v>3</v>
      </c>
      <c r="C81" s="7">
        <v>36317269.789999999</v>
      </c>
      <c r="D81" s="7">
        <v>30556786.399999999</v>
      </c>
      <c r="E81" s="7">
        <v>25129268.210000001</v>
      </c>
      <c r="F81" s="7">
        <v>18790469.91</v>
      </c>
      <c r="G81" s="7"/>
    </row>
    <row r="82" spans="1:7" x14ac:dyDescent="0.25">
      <c r="A82" s="4"/>
      <c r="B82" s="6" t="s">
        <v>4</v>
      </c>
      <c r="C82" s="7"/>
      <c r="D82" s="7"/>
      <c r="E82" s="7"/>
      <c r="F82" s="7"/>
      <c r="G82" s="7"/>
    </row>
    <row r="83" spans="1:7" x14ac:dyDescent="0.25">
      <c r="A83" s="4"/>
      <c r="B83" s="6"/>
      <c r="C83" s="7">
        <f>C81+C82</f>
        <v>36317269.789999999</v>
      </c>
      <c r="D83" s="7">
        <f>D81+D82</f>
        <v>30556786.399999999</v>
      </c>
      <c r="E83" s="7">
        <f>E81+E82</f>
        <v>25129268.210000001</v>
      </c>
      <c r="F83" s="7">
        <f>F81+F82</f>
        <v>18790469.91</v>
      </c>
      <c r="G83" s="7">
        <f>SUM(C83:F83)</f>
        <v>110793794.31</v>
      </c>
    </row>
    <row r="84" spans="1:7" x14ac:dyDescent="0.25">
      <c r="A84" s="4">
        <f>A81+1</f>
        <v>43918</v>
      </c>
      <c r="B84" s="6" t="s">
        <v>3</v>
      </c>
      <c r="C84" s="7">
        <v>33397776.879999999</v>
      </c>
      <c r="D84" s="7">
        <v>31780240.25</v>
      </c>
      <c r="E84" s="7">
        <v>38813578.729999997</v>
      </c>
      <c r="F84" s="7"/>
      <c r="G84" s="7"/>
    </row>
    <row r="85" spans="1:7" x14ac:dyDescent="0.25">
      <c r="A85" s="4"/>
      <c r="B85" s="6" t="s">
        <v>4</v>
      </c>
      <c r="C85" s="7"/>
      <c r="D85" s="7"/>
      <c r="E85" s="7"/>
      <c r="F85" s="7"/>
      <c r="G85" s="7"/>
    </row>
    <row r="86" spans="1:7" x14ac:dyDescent="0.25">
      <c r="A86" s="4"/>
      <c r="B86" s="6"/>
      <c r="C86" s="7">
        <f>C84+C85</f>
        <v>33397776.879999999</v>
      </c>
      <c r="D86" s="7">
        <f>D84+D85</f>
        <v>31780240.25</v>
      </c>
      <c r="E86" s="7">
        <f>E84+E85</f>
        <v>38813578.729999997</v>
      </c>
      <c r="F86" s="7">
        <f>F84+F85</f>
        <v>0</v>
      </c>
      <c r="G86" s="7">
        <f>SUM(C86:F86)</f>
        <v>103991595.85999998</v>
      </c>
    </row>
    <row r="87" spans="1:7" x14ac:dyDescent="0.25">
      <c r="A87" s="4">
        <f>A84+1</f>
        <v>43919</v>
      </c>
      <c r="B87" s="6" t="s">
        <v>3</v>
      </c>
      <c r="C87" s="7">
        <v>27859236.449999999</v>
      </c>
      <c r="D87" s="7">
        <v>20760175.600000001</v>
      </c>
      <c r="E87" s="7">
        <v>17433451.550000001</v>
      </c>
      <c r="F87" s="7"/>
      <c r="G87" s="7"/>
    </row>
    <row r="88" spans="1:7" x14ac:dyDescent="0.25">
      <c r="A88" s="4"/>
      <c r="B88" s="6" t="s">
        <v>4</v>
      </c>
      <c r="C88" s="7"/>
      <c r="D88" s="7"/>
      <c r="E88" s="7"/>
      <c r="F88" s="7"/>
      <c r="G88" s="7"/>
    </row>
    <row r="89" spans="1:7" x14ac:dyDescent="0.25">
      <c r="A89" s="4"/>
      <c r="B89" s="6"/>
      <c r="C89" s="7">
        <f>C87+C88</f>
        <v>27859236.449999999</v>
      </c>
      <c r="D89" s="7">
        <f>D87+D88</f>
        <v>20760175.600000001</v>
      </c>
      <c r="E89" s="7">
        <f>E87+E88</f>
        <v>17433451.550000001</v>
      </c>
      <c r="F89" s="7">
        <f>F87+F88</f>
        <v>0</v>
      </c>
      <c r="G89" s="7">
        <f>SUM(C89:F89)</f>
        <v>66052863.599999994</v>
      </c>
    </row>
    <row r="90" spans="1:7" x14ac:dyDescent="0.25">
      <c r="A90" s="4">
        <f>A87+1</f>
        <v>43920</v>
      </c>
      <c r="B90" s="6" t="s">
        <v>3</v>
      </c>
      <c r="C90" s="7">
        <v>15637307.060000001</v>
      </c>
      <c r="D90" s="7">
        <v>16347157.4</v>
      </c>
      <c r="E90" s="7">
        <v>14999539.18</v>
      </c>
      <c r="F90" s="7">
        <v>2648809.44</v>
      </c>
      <c r="G90" s="7"/>
    </row>
    <row r="91" spans="1:7" x14ac:dyDescent="0.25">
      <c r="A91" s="4"/>
      <c r="B91" s="6" t="s">
        <v>4</v>
      </c>
      <c r="C91" s="7"/>
      <c r="D91" s="7"/>
      <c r="E91" s="7"/>
      <c r="F91" s="7"/>
      <c r="G91" s="7"/>
    </row>
    <row r="92" spans="1:7" x14ac:dyDescent="0.25">
      <c r="A92" s="4"/>
      <c r="B92" s="6"/>
      <c r="C92" s="7">
        <f>C90+C91</f>
        <v>15637307.060000001</v>
      </c>
      <c r="D92" s="7">
        <f>D90+D91</f>
        <v>16347157.4</v>
      </c>
      <c r="E92" s="7">
        <f>E90+E91</f>
        <v>14999539.18</v>
      </c>
      <c r="F92" s="7">
        <f>F90+F91</f>
        <v>2648809.44</v>
      </c>
      <c r="G92" s="7">
        <f>SUM(C92:F92)</f>
        <v>49632813.079999998</v>
      </c>
    </row>
    <row r="93" spans="1:7" x14ac:dyDescent="0.25">
      <c r="A93" s="4">
        <f>A90+1</f>
        <v>43921</v>
      </c>
      <c r="B93" s="6" t="s">
        <v>3</v>
      </c>
      <c r="C93" s="7">
        <v>29657276.199999999</v>
      </c>
      <c r="D93" s="7">
        <v>21198407.420000002</v>
      </c>
      <c r="E93" s="7">
        <v>27623114.989999998</v>
      </c>
      <c r="F93" s="7">
        <v>2535196.65</v>
      </c>
      <c r="G93" s="7"/>
    </row>
    <row r="94" spans="1:7" x14ac:dyDescent="0.25">
      <c r="A94" s="4"/>
      <c r="B94" s="6" t="s">
        <v>4</v>
      </c>
      <c r="C94" s="7"/>
      <c r="D94" s="7"/>
      <c r="E94" s="7"/>
      <c r="F94" s="7"/>
      <c r="G94" s="7"/>
    </row>
    <row r="95" spans="1:7" x14ac:dyDescent="0.25">
      <c r="A95" s="4"/>
      <c r="B95" s="6"/>
      <c r="C95" s="7">
        <f>C93+C94</f>
        <v>29657276.199999999</v>
      </c>
      <c r="D95" s="7">
        <f>D93+D94</f>
        <v>21198407.420000002</v>
      </c>
      <c r="E95" s="7">
        <f>E93+E94</f>
        <v>27623114.989999998</v>
      </c>
      <c r="F95" s="7">
        <f>F93+F94</f>
        <v>2535196.65</v>
      </c>
      <c r="G95" s="7">
        <f>SUM(C95:F95)</f>
        <v>81013995.260000005</v>
      </c>
    </row>
  </sheetData>
  <mergeCells count="1">
    <mergeCell ref="H4:I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HIPER MODELO, C.A</vt:lpstr>
      <vt:lpstr>AUTOMERCADO </vt:lpstr>
      <vt:lpstr>BOCA</vt:lpstr>
      <vt:lpstr>FARMACIA</vt:lpstr>
      <vt:lpstr>EXQUISITECES</vt:lpstr>
      <vt:lpstr>SUCURSAL LA HOYADA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YURANNY</dc:creator>
  <cp:lastModifiedBy>BOVEDA-P</cp:lastModifiedBy>
  <dcterms:created xsi:type="dcterms:W3CDTF">2018-02-16T19:03:38Z</dcterms:created>
  <dcterms:modified xsi:type="dcterms:W3CDTF">2020-04-01T15:05:54Z</dcterms:modified>
</cp:coreProperties>
</file>