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650" activeTab="2"/>
  </bookViews>
  <sheets>
    <sheet name="ANALISIS  (2)" sheetId="4" r:id="rId1"/>
    <sheet name="ANALISIS " sheetId="1" r:id="rId2"/>
    <sheet name="CUADRO FINAL " sheetId="2" r:id="rId3"/>
    <sheet name="Hoja3" sheetId="3" r:id="rId4"/>
  </sheets>
  <calcPr calcId="144525"/>
</workbook>
</file>

<file path=xl/calcChain.xml><?xml version="1.0" encoding="utf-8"?>
<calcChain xmlns="http://schemas.openxmlformats.org/spreadsheetml/2006/main">
  <c r="L58" i="2" l="1"/>
  <c r="E247" i="4" l="1"/>
  <c r="E246" i="4"/>
  <c r="E245" i="4"/>
  <c r="E244" i="4"/>
  <c r="E243" i="4"/>
  <c r="E242" i="4"/>
  <c r="E241" i="4"/>
  <c r="E240" i="4"/>
  <c r="E239" i="4"/>
  <c r="E238" i="4"/>
  <c r="E237" i="4"/>
  <c r="E248" i="4" l="1"/>
  <c r="E249" i="4" s="1"/>
  <c r="E250" i="4" s="1"/>
  <c r="N61" i="2"/>
  <c r="E222" i="4"/>
  <c r="E221" i="4"/>
  <c r="E220" i="4"/>
  <c r="E219" i="4"/>
  <c r="E218" i="4"/>
  <c r="E217" i="4"/>
  <c r="E216" i="4"/>
  <c r="E215" i="4"/>
  <c r="E214" i="4"/>
  <c r="E213" i="4"/>
  <c r="E212" i="4"/>
  <c r="E223" i="4" l="1"/>
  <c r="E224" i="4" s="1"/>
  <c r="E225" i="4" s="1"/>
  <c r="E199" i="4" l="1"/>
  <c r="E198" i="4"/>
  <c r="E197" i="4"/>
  <c r="E196" i="4"/>
  <c r="E195" i="4"/>
  <c r="E194" i="4"/>
  <c r="E193" i="4"/>
  <c r="E192" i="4"/>
  <c r="E191" i="4"/>
  <c r="E190" i="4"/>
  <c r="E189" i="4"/>
  <c r="N62" i="2"/>
  <c r="N63" i="2"/>
  <c r="L53" i="2"/>
  <c r="N53" i="2" s="1"/>
  <c r="L54" i="2"/>
  <c r="N54" i="2" s="1"/>
  <c r="L55" i="2"/>
  <c r="N55" i="2" s="1"/>
  <c r="L56" i="2"/>
  <c r="N56" i="2" s="1"/>
  <c r="L57" i="2"/>
  <c r="N57" i="2" s="1"/>
  <c r="N58" i="2"/>
  <c r="L59" i="2"/>
  <c r="N59" i="2" s="1"/>
  <c r="L60" i="2"/>
  <c r="N60" i="2" s="1"/>
  <c r="L61" i="2"/>
  <c r="L62" i="2"/>
  <c r="L63" i="2"/>
  <c r="K35" i="2"/>
  <c r="K36" i="2"/>
  <c r="K37" i="2"/>
  <c r="K38" i="2"/>
  <c r="K39" i="2"/>
  <c r="K40" i="2"/>
  <c r="K41" i="2"/>
  <c r="K42" i="2"/>
  <c r="K43" i="2"/>
  <c r="K44" i="2"/>
  <c r="K45" i="2"/>
  <c r="E179" i="4"/>
  <c r="E178" i="4"/>
  <c r="E177" i="4"/>
  <c r="E176" i="4"/>
  <c r="E175" i="4"/>
  <c r="E174" i="4"/>
  <c r="E173" i="4"/>
  <c r="E172" i="4"/>
  <c r="E171" i="4"/>
  <c r="E170" i="4"/>
  <c r="E180" i="4" s="1"/>
  <c r="E169" i="4"/>
  <c r="E200" i="4" l="1"/>
  <c r="E201" i="4" s="1"/>
  <c r="E202" i="4" s="1"/>
  <c r="E181" i="4"/>
  <c r="E182" i="4"/>
  <c r="E158" i="4"/>
  <c r="E157" i="4"/>
  <c r="E156" i="4"/>
  <c r="E155" i="4"/>
  <c r="E154" i="4"/>
  <c r="E153" i="4"/>
  <c r="E152" i="4"/>
  <c r="E151" i="4"/>
  <c r="E150" i="4"/>
  <c r="E149" i="4"/>
  <c r="E148" i="4"/>
  <c r="E159" i="4" l="1"/>
  <c r="E160" i="4" s="1"/>
  <c r="L19" i="2"/>
  <c r="L20" i="2"/>
  <c r="L21" i="2"/>
  <c r="L22" i="2"/>
  <c r="L23" i="2"/>
  <c r="L24" i="2"/>
  <c r="L25" i="2"/>
  <c r="L26" i="2"/>
  <c r="L27" i="2"/>
  <c r="L28" i="2"/>
  <c r="L29" i="2"/>
  <c r="E161" i="4" l="1"/>
  <c r="E137" i="4"/>
  <c r="E136" i="4"/>
  <c r="E135" i="4"/>
  <c r="E134" i="4"/>
  <c r="E133" i="4"/>
  <c r="E132" i="4"/>
  <c r="E131" i="4"/>
  <c r="E130" i="4"/>
  <c r="E129" i="4"/>
  <c r="E128" i="4"/>
  <c r="E127" i="4"/>
  <c r="E113" i="4"/>
  <c r="E112" i="4"/>
  <c r="E111" i="4"/>
  <c r="E110" i="4"/>
  <c r="E109" i="4"/>
  <c r="E108" i="4"/>
  <c r="E107" i="4"/>
  <c r="E106" i="4"/>
  <c r="E105" i="4"/>
  <c r="E104" i="4"/>
  <c r="E103" i="4"/>
  <c r="E91" i="4"/>
  <c r="E90" i="4"/>
  <c r="E89" i="4"/>
  <c r="E88" i="4"/>
  <c r="E87" i="4"/>
  <c r="E86" i="4"/>
  <c r="E85" i="4"/>
  <c r="E84" i="4"/>
  <c r="E83" i="4"/>
  <c r="E82" i="4"/>
  <c r="E81" i="4"/>
  <c r="E67" i="4"/>
  <c r="E66" i="4"/>
  <c r="E65" i="4"/>
  <c r="E64" i="4"/>
  <c r="E63" i="4"/>
  <c r="E62" i="4"/>
  <c r="E61" i="4"/>
  <c r="E60" i="4"/>
  <c r="E59" i="4"/>
  <c r="E58" i="4"/>
  <c r="E57" i="4"/>
  <c r="E46" i="4"/>
  <c r="E45" i="4"/>
  <c r="E44" i="4"/>
  <c r="E43" i="4"/>
  <c r="E42" i="4"/>
  <c r="E41" i="4"/>
  <c r="E40" i="4"/>
  <c r="E39" i="4"/>
  <c r="E38" i="4"/>
  <c r="E37" i="4"/>
  <c r="E36" i="4"/>
  <c r="E19" i="4"/>
  <c r="E18" i="4"/>
  <c r="E17" i="4"/>
  <c r="E16" i="4"/>
  <c r="E15" i="4"/>
  <c r="E14" i="4"/>
  <c r="E13" i="4"/>
  <c r="E12" i="4"/>
  <c r="E11" i="4"/>
  <c r="E10" i="4"/>
  <c r="E9" i="4"/>
  <c r="E68" i="4" l="1"/>
  <c r="E69" i="4" s="1"/>
  <c r="E20" i="4"/>
  <c r="E21" i="4" s="1"/>
  <c r="E22" i="4" s="1"/>
  <c r="E114" i="4"/>
  <c r="E115" i="4" s="1"/>
  <c r="E116" i="4" s="1"/>
  <c r="E47" i="4"/>
  <c r="E48" i="4" s="1"/>
  <c r="E49" i="4" s="1"/>
  <c r="E92" i="4"/>
  <c r="E93" i="4" s="1"/>
  <c r="E94" i="4" s="1"/>
  <c r="E138" i="4"/>
  <c r="E139" i="4" s="1"/>
  <c r="E140" i="4" s="1"/>
  <c r="E70" i="4" l="1"/>
  <c r="E128" i="1"/>
  <c r="E129" i="1"/>
  <c r="E130" i="1"/>
  <c r="E131" i="1"/>
  <c r="E132" i="1"/>
  <c r="E133" i="1"/>
  <c r="E134" i="1"/>
  <c r="E135" i="1"/>
  <c r="E136" i="1"/>
  <c r="E137" i="1"/>
  <c r="E127" i="1"/>
  <c r="E138" i="1" l="1"/>
  <c r="E139" i="1" l="1"/>
  <c r="E140" i="1" s="1"/>
  <c r="E113" i="1"/>
  <c r="E112" i="1"/>
  <c r="E111" i="1"/>
  <c r="E110" i="1"/>
  <c r="E109" i="1"/>
  <c r="E108" i="1"/>
  <c r="E107" i="1"/>
  <c r="E106" i="1"/>
  <c r="E105" i="1"/>
  <c r="E104" i="1"/>
  <c r="E103" i="1"/>
  <c r="E114" i="1" l="1"/>
  <c r="E115" i="1" s="1"/>
  <c r="E116" i="1" s="1"/>
  <c r="E91" i="1" l="1"/>
  <c r="E90" i="1"/>
  <c r="E89" i="1"/>
  <c r="E88" i="1"/>
  <c r="E87" i="1"/>
  <c r="E86" i="1"/>
  <c r="E85" i="1"/>
  <c r="E84" i="1"/>
  <c r="E83" i="1"/>
  <c r="E82" i="1"/>
  <c r="E81" i="1"/>
  <c r="E92" i="1" l="1"/>
  <c r="E93" i="1" s="1"/>
  <c r="E94" i="1" s="1"/>
  <c r="E67" i="1"/>
  <c r="E66" i="1"/>
  <c r="E65" i="1"/>
  <c r="E64" i="1"/>
  <c r="E63" i="1"/>
  <c r="E62" i="1"/>
  <c r="E61" i="1"/>
  <c r="E60" i="1"/>
  <c r="E59" i="1"/>
  <c r="E58" i="1"/>
  <c r="E57" i="1"/>
  <c r="E68" i="1" l="1"/>
  <c r="E69" i="1" s="1"/>
  <c r="E70" i="1" s="1"/>
  <c r="E46" i="1"/>
  <c r="E45" i="1"/>
  <c r="E44" i="1"/>
  <c r="E43" i="1"/>
  <c r="E42" i="1"/>
  <c r="E41" i="1"/>
  <c r="E40" i="1"/>
  <c r="E39" i="1"/>
  <c r="E38" i="1"/>
  <c r="E37" i="1"/>
  <c r="E36" i="1"/>
  <c r="E47" i="1" l="1"/>
  <c r="E48" i="1" s="1"/>
  <c r="E49" i="1" s="1"/>
  <c r="E10" i="1"/>
  <c r="E11" i="1"/>
  <c r="E12" i="1"/>
  <c r="E13" i="1"/>
  <c r="E14" i="1"/>
  <c r="E15" i="1"/>
  <c r="E16" i="1"/>
  <c r="E17" i="1"/>
  <c r="E18" i="1"/>
  <c r="E19" i="1"/>
  <c r="E9" i="1"/>
  <c r="E20" i="1" l="1"/>
  <c r="E21" i="1"/>
  <c r="E22" i="1" s="1"/>
</calcChain>
</file>

<file path=xl/connections.xml><?xml version="1.0" encoding="utf-8"?>
<connections xmlns="http://schemas.openxmlformats.org/spreadsheetml/2006/main">
  <connection id="1" name="c" type="4" refreshedVersion="0" background="1">
    <webPr xml="1" sourceData="1" url="C:\Users\Tesoreria-12\Documents\c.xml" htmlTables="1" htmlFormat="all"/>
  </connection>
</connections>
</file>

<file path=xl/sharedStrings.xml><?xml version="1.0" encoding="utf-8"?>
<sst xmlns="http://schemas.openxmlformats.org/spreadsheetml/2006/main" count="491" uniqueCount="54">
  <si>
    <t>Articulo</t>
  </si>
  <si>
    <t>Costo</t>
  </si>
  <si>
    <t>Descripcion</t>
  </si>
  <si>
    <t>CERA PARA PISOS 1LT GABAN</t>
  </si>
  <si>
    <t>CLORO ULTRA 1LT GABAN</t>
  </si>
  <si>
    <t>DESINFECTANTE FLORAL 1LT GABAN</t>
  </si>
  <si>
    <t>DESINFECTANTE ULTRA LIMON 1LT GABAN</t>
  </si>
  <si>
    <t>DESENGRASANTE MULTIUSO 1LT GABAN</t>
  </si>
  <si>
    <t>DETERGENTE LIQUIDO P/ROPA 1LT GABAN</t>
  </si>
  <si>
    <t>LAVAPLATOS LIQ. LIMON 1LT GABAN</t>
  </si>
  <si>
    <t>JABON LIQ PH NEUTRO 1LT P/ROPA DELICADA</t>
  </si>
  <si>
    <t>SUAVIZANTE CLASICO P/ROPA 1LT GABAN</t>
  </si>
  <si>
    <t>CLORO JABONOSO 1LT GABAN</t>
  </si>
  <si>
    <t>CDG</t>
  </si>
  <si>
    <t xml:space="preserve">PRODUCTOS QUIMICOS  GABAN </t>
  </si>
  <si>
    <t xml:space="preserve">VENTAS POR UNIDAD </t>
  </si>
  <si>
    <t xml:space="preserve">TOTAL </t>
  </si>
  <si>
    <t>DESINFECTANTE LAVANDA BOUQUE1LT GABAN</t>
  </si>
  <si>
    <t>VENTAS  DESDE EL 22 DE LAGOSTO AL 06 DE OCTUBRE 2021</t>
  </si>
  <si>
    <t xml:space="preserve">PRODUCTOS  A CONSIGNACION </t>
  </si>
  <si>
    <t>COSTO POR UNIDAD</t>
  </si>
  <si>
    <t xml:space="preserve">IVA </t>
  </si>
  <si>
    <t xml:space="preserve">TOTAL APAGAR </t>
  </si>
  <si>
    <t>SUB TOTAL</t>
  </si>
  <si>
    <t xml:space="preserve"> </t>
  </si>
  <si>
    <t xml:space="preserve">RE REALIZA CORTE  Y SE TOMA INVENTRIO Y VENTAS  D LAS TIENDAS  LAGUNETICA,ROMA  SAN ANTONIO  </t>
  </si>
  <si>
    <t>PROXIMOS CORTES  VER VENTAS  SOLO DE AUTOMERCADO Y EXQUISITECES Y MODELO</t>
  </si>
  <si>
    <t>VENTAS  DESDE EL 7  AL  26 DE OCTUBRE 2021</t>
  </si>
  <si>
    <t>VENTAS  DESDE 27/10 HASTA 19/11 DEL 2021</t>
  </si>
  <si>
    <t>VENTAS  DESDE EL 20 DE NOVIEMBRE AL 10 DE DICIEMBRE 2021</t>
  </si>
  <si>
    <t xml:space="preserve">NUMEROS DE NOTAS </t>
  </si>
  <si>
    <t xml:space="preserve">FECHAS DE CORTE </t>
  </si>
  <si>
    <t>VENTAS  DESDE EL 11 DE DICIEMBRE 2021 AL  12 ENERO  2021</t>
  </si>
  <si>
    <t>PRODUCTOS QUIMICOS  GABAN A</t>
  </si>
  <si>
    <t xml:space="preserve">PRODUCTOS A CONSIGANACION  </t>
  </si>
  <si>
    <t>PEDIDO  13 DE ENERO 2022</t>
  </si>
  <si>
    <t>AUTOMERCADO EXPRES 2707</t>
  </si>
  <si>
    <t>10 CAJAS</t>
  </si>
  <si>
    <t>30CAJAS</t>
  </si>
  <si>
    <t>20 CAJAS</t>
  </si>
  <si>
    <t>30 CAJA</t>
  </si>
  <si>
    <t>30 CAJAS</t>
  </si>
  <si>
    <t>VENTAS  DESDE EL13 DE ENERO AL  31 ENERO  2022</t>
  </si>
  <si>
    <t>VENTAS  DESDE  08 DE FEBRERO AL 06 DE MARZO DE 2022</t>
  </si>
  <si>
    <t>PROXIMO   CAMBBIO DE PRECIO CUADRO EXECL</t>
  </si>
  <si>
    <t>NUMEROS DE NOTAS /2022</t>
  </si>
  <si>
    <t>INVENTARIO</t>
  </si>
  <si>
    <t>VENTAS  DESDE   7 DE MARZO 20 deABRIL  DE 2022</t>
  </si>
  <si>
    <t>VENTAS  DESDE EL, 21 DE ABRIL AL 23 DE MAYO  2022</t>
  </si>
  <si>
    <t>NO PAGAR</t>
  </si>
  <si>
    <t>VENTAS  DESDE EL, 24 DE MAYO   al 30 de junio 2022</t>
  </si>
  <si>
    <t>total recibido</t>
  </si>
  <si>
    <t>revisar</t>
  </si>
  <si>
    <t>VENTAS  DESDE EL, 1 de julio  al 15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</si>
</sst>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Algerian"/>
      <family val="5"/>
    </font>
    <font>
      <b/>
      <i/>
      <sz val="12"/>
      <color theme="1"/>
      <name val="Cambria"/>
      <family val="1"/>
      <scheme val="major"/>
    </font>
    <font>
      <b/>
      <u/>
      <sz val="14"/>
      <color theme="1"/>
      <name val="Calibri"/>
      <family val="2"/>
      <scheme val="minor"/>
    </font>
    <font>
      <b/>
      <i/>
      <u/>
      <sz val="11"/>
      <color theme="1" tint="0.249977111117893"/>
      <name val="Calibri"/>
      <family val="2"/>
      <scheme val="minor"/>
    </font>
    <font>
      <b/>
      <u/>
      <sz val="11"/>
      <color theme="1" tint="0.249977111117893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i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Algerian"/>
      <family val="5"/>
    </font>
    <font>
      <b/>
      <i/>
      <sz val="14"/>
      <color theme="1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49" fontId="0" fillId="2" borderId="2" xfId="0" applyNumberFormat="1" applyFont="1" applyFill="1" applyBorder="1"/>
    <xf numFmtId="49" fontId="0" fillId="2" borderId="4" xfId="0" applyNumberFormat="1" applyFont="1" applyFill="1" applyBorder="1"/>
    <xf numFmtId="0" fontId="3" fillId="0" borderId="3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0" fillId="2" borderId="3" xfId="0" applyFont="1" applyFill="1" applyBorder="1"/>
    <xf numFmtId="49" fontId="0" fillId="2" borderId="3" xfId="0" applyNumberFormat="1" applyFont="1" applyFill="1" applyBorder="1"/>
    <xf numFmtId="0" fontId="0" fillId="3" borderId="0" xfId="0" applyFill="1"/>
    <xf numFmtId="0" fontId="0" fillId="2" borderId="1" xfId="0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0" fontId="4" fillId="0" borderId="7" xfId="0" applyFont="1" applyBorder="1"/>
    <xf numFmtId="0" fontId="5" fillId="5" borderId="5" xfId="0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2" fontId="2" fillId="0" borderId="3" xfId="0" applyNumberFormat="1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0" xfId="0" applyFont="1" applyFill="1"/>
    <xf numFmtId="0" fontId="2" fillId="3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2" fontId="0" fillId="0" borderId="0" xfId="0" applyNumberFormat="1"/>
    <xf numFmtId="2" fontId="2" fillId="3" borderId="3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wrapText="1"/>
    </xf>
    <xf numFmtId="0" fontId="0" fillId="5" borderId="3" xfId="0" applyFill="1" applyBorder="1" applyAlignment="1">
      <alignment horizontal="center"/>
    </xf>
    <xf numFmtId="0" fontId="7" fillId="0" borderId="0" xfId="0" applyFont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7" xfId="0" applyBorder="1" applyAlignment="1">
      <alignment horizontal="center"/>
    </xf>
    <xf numFmtId="16" fontId="0" fillId="0" borderId="0" xfId="0" applyNumberFormat="1"/>
    <xf numFmtId="16" fontId="0" fillId="3" borderId="8" xfId="0" applyNumberFormat="1" applyFill="1" applyBorder="1" applyAlignment="1">
      <alignment horizontal="center"/>
    </xf>
    <xf numFmtId="16" fontId="0" fillId="3" borderId="9" xfId="0" applyNumberFormat="1" applyFill="1" applyBorder="1" applyAlignment="1">
      <alignment horizontal="center"/>
    </xf>
    <xf numFmtId="16" fontId="0" fillId="3" borderId="10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8" borderId="3" xfId="0" applyFont="1" applyFill="1" applyBorder="1"/>
    <xf numFmtId="0" fontId="4" fillId="8" borderId="11" xfId="0" applyFont="1" applyFill="1" applyBorder="1"/>
    <xf numFmtId="0" fontId="4" fillId="8" borderId="5" xfId="0" applyFont="1" applyFill="1" applyBorder="1" applyAlignment="1">
      <alignment wrapText="1"/>
    </xf>
    <xf numFmtId="0" fontId="5" fillId="3" borderId="3" xfId="0" applyFont="1" applyFill="1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3" borderId="3" xfId="0" applyFont="1" applyFill="1" applyBorder="1"/>
    <xf numFmtId="49" fontId="0" fillId="3" borderId="3" xfId="0" applyNumberFormat="1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Border="1"/>
    <xf numFmtId="49" fontId="0" fillId="2" borderId="0" xfId="0" applyNumberFormat="1" applyFill="1" applyBorder="1"/>
    <xf numFmtId="0" fontId="0" fillId="4" borderId="0" xfId="0" applyFill="1"/>
    <xf numFmtId="0" fontId="0" fillId="9" borderId="7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9" fillId="10" borderId="3" xfId="0" applyFont="1" applyFill="1" applyBorder="1"/>
    <xf numFmtId="0" fontId="3" fillId="10" borderId="5" xfId="0" applyFont="1" applyFill="1" applyBorder="1" applyAlignment="1">
      <alignment wrapText="1"/>
    </xf>
    <xf numFmtId="0" fontId="10" fillId="10" borderId="11" xfId="0" applyFont="1" applyFill="1" applyBorder="1"/>
    <xf numFmtId="0" fontId="0" fillId="4" borderId="7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3" xfId="0" applyFill="1" applyBorder="1"/>
    <xf numFmtId="0" fontId="0" fillId="4" borderId="3" xfId="0" applyFont="1" applyFill="1" applyBorder="1"/>
    <xf numFmtId="49" fontId="0" fillId="4" borderId="3" xfId="0" applyNumberFormat="1" applyFont="1" applyFill="1" applyBorder="1"/>
    <xf numFmtId="16" fontId="0" fillId="3" borderId="12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2" fillId="3" borderId="3" xfId="0" applyFont="1" applyFill="1" applyBorder="1"/>
    <xf numFmtId="16" fontId="0" fillId="3" borderId="14" xfId="0" applyNumberFormat="1" applyFill="1" applyBorder="1" applyAlignment="1">
      <alignment horizontal="center"/>
    </xf>
    <xf numFmtId="0" fontId="11" fillId="3" borderId="3" xfId="0" applyFont="1" applyFill="1" applyBorder="1"/>
    <xf numFmtId="0" fontId="0" fillId="11" borderId="3" xfId="0" applyFill="1" applyBorder="1" applyAlignment="1">
      <alignment horizontal="center"/>
    </xf>
    <xf numFmtId="0" fontId="0" fillId="0" borderId="0" xfId="0" applyFont="1"/>
    <xf numFmtId="0" fontId="5" fillId="12" borderId="5" xfId="0" applyFont="1" applyFill="1" applyBorder="1" applyAlignment="1">
      <alignment wrapText="1"/>
    </xf>
    <xf numFmtId="0" fontId="13" fillId="3" borderId="3" xfId="0" applyFont="1" applyFill="1" applyBorder="1"/>
    <xf numFmtId="0" fontId="14" fillId="12" borderId="11" xfId="0" applyFont="1" applyFill="1" applyBorder="1"/>
    <xf numFmtId="0" fontId="0" fillId="2" borderId="15" xfId="0" applyFont="1" applyFill="1" applyBorder="1" applyAlignment="1">
      <alignment horizontal="center"/>
    </xf>
    <xf numFmtId="0" fontId="14" fillId="12" borderId="3" xfId="0" applyFont="1" applyFill="1" applyBorder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" fontId="15" fillId="5" borderId="3" xfId="0" applyNumberFormat="1" applyFont="1" applyFill="1" applyBorder="1" applyAlignment="1">
      <alignment horizontal="center"/>
    </xf>
    <xf numFmtId="0" fontId="5" fillId="13" borderId="5" xfId="0" applyFont="1" applyFill="1" applyBorder="1" applyAlignment="1">
      <alignment wrapText="1"/>
    </xf>
    <xf numFmtId="0" fontId="16" fillId="14" borderId="5" xfId="0" applyFont="1" applyFill="1" applyBorder="1" applyAlignment="1">
      <alignment wrapText="1"/>
    </xf>
    <xf numFmtId="0" fontId="0" fillId="14" borderId="3" xfId="0" applyFill="1" applyBorder="1" applyAlignment="1">
      <alignment horizontal="center"/>
    </xf>
    <xf numFmtId="0" fontId="0" fillId="15" borderId="3" xfId="0" applyFont="1" applyFill="1" applyBorder="1"/>
    <xf numFmtId="0" fontId="14" fillId="6" borderId="11" xfId="0" applyFont="1" applyFill="1" applyBorder="1"/>
    <xf numFmtId="0" fontId="0" fillId="6" borderId="3" xfId="0" applyFont="1" applyFill="1" applyBorder="1"/>
    <xf numFmtId="49" fontId="0" fillId="6" borderId="3" xfId="0" applyNumberFormat="1" applyFont="1" applyFill="1" applyBorder="1"/>
    <xf numFmtId="0" fontId="0" fillId="6" borderId="3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6" fillId="16" borderId="5" xfId="0" applyFont="1" applyFill="1" applyBorder="1" applyAlignment="1">
      <alignment wrapText="1"/>
    </xf>
    <xf numFmtId="0" fontId="14" fillId="16" borderId="11" xfId="0" applyFont="1" applyFill="1" applyBorder="1"/>
    <xf numFmtId="0" fontId="0" fillId="17" borderId="3" xfId="0" applyFill="1" applyBorder="1" applyAlignment="1">
      <alignment horizontal="center"/>
    </xf>
    <xf numFmtId="0" fontId="0" fillId="18" borderId="3" xfId="0" applyFill="1" applyBorder="1" applyAlignment="1">
      <alignment horizontal="center"/>
    </xf>
    <xf numFmtId="0" fontId="14" fillId="2" borderId="11" xfId="0" applyFont="1" applyFill="1" applyBorder="1"/>
    <xf numFmtId="0" fontId="17" fillId="7" borderId="5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rgb="FF0000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string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685799</xdr:colOff>
      <xdr:row>0</xdr:row>
      <xdr:rowOff>0</xdr:rowOff>
    </xdr:from>
    <xdr:to>
      <xdr:col>5</xdr:col>
      <xdr:colOff>638175</xdr:colOff>
      <xdr:row>4</xdr:row>
      <xdr:rowOff>76200</xdr:rowOff>
    </xdr:to>
    <xdr:pic>
      <xdr:nvPicPr>
        <xdr:cNvPr id="2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399" y="0"/>
          <a:ext cx="2714626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342899</xdr:colOff>
      <xdr:row>30</xdr:row>
      <xdr:rowOff>142875</xdr:rowOff>
    </xdr:from>
    <xdr:to>
      <xdr:col>5</xdr:col>
      <xdr:colOff>657225</xdr:colOff>
      <xdr:row>33</xdr:row>
      <xdr:rowOff>438150</xdr:rowOff>
    </xdr:to>
    <xdr:pic>
      <xdr:nvPicPr>
        <xdr:cNvPr id="3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499" y="5810250"/>
          <a:ext cx="3076576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52</xdr:row>
      <xdr:rowOff>9526</xdr:rowOff>
    </xdr:from>
    <xdr:to>
      <xdr:col>5</xdr:col>
      <xdr:colOff>333375</xdr:colOff>
      <xdr:row>54</xdr:row>
      <xdr:rowOff>428626</xdr:rowOff>
    </xdr:to>
    <xdr:pic>
      <xdr:nvPicPr>
        <xdr:cNvPr id="4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10401301"/>
          <a:ext cx="3038475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76</xdr:row>
      <xdr:rowOff>123825</xdr:rowOff>
    </xdr:from>
    <xdr:to>
      <xdr:col>5</xdr:col>
      <xdr:colOff>228601</xdr:colOff>
      <xdr:row>78</xdr:row>
      <xdr:rowOff>685801</xdr:rowOff>
    </xdr:to>
    <xdr:pic>
      <xdr:nvPicPr>
        <xdr:cNvPr id="5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1" y="15621000"/>
          <a:ext cx="2838450" cy="96202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96</xdr:row>
      <xdr:rowOff>171450</xdr:rowOff>
    </xdr:from>
    <xdr:to>
      <xdr:col>5</xdr:col>
      <xdr:colOff>190500</xdr:colOff>
      <xdr:row>100</xdr:row>
      <xdr:rowOff>171451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0259675"/>
          <a:ext cx="2838450" cy="819151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1000124</xdr:colOff>
      <xdr:row>119</xdr:row>
      <xdr:rowOff>47625</xdr:rowOff>
    </xdr:from>
    <xdr:to>
      <xdr:col>7</xdr:col>
      <xdr:colOff>695324</xdr:colOff>
      <xdr:row>123</xdr:row>
      <xdr:rowOff>76201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49" y="24860250"/>
          <a:ext cx="3000375" cy="819151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140</xdr:row>
      <xdr:rowOff>19050</xdr:rowOff>
    </xdr:from>
    <xdr:to>
      <xdr:col>6</xdr:col>
      <xdr:colOff>133350</xdr:colOff>
      <xdr:row>143</xdr:row>
      <xdr:rowOff>171451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29203650"/>
          <a:ext cx="3448050" cy="723901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276224</xdr:colOff>
      <xdr:row>206</xdr:row>
      <xdr:rowOff>0</xdr:rowOff>
    </xdr:from>
    <xdr:to>
      <xdr:col>5</xdr:col>
      <xdr:colOff>704849</xdr:colOff>
      <xdr:row>209</xdr:row>
      <xdr:rowOff>47626</xdr:rowOff>
    </xdr:to>
    <xdr:pic>
      <xdr:nvPicPr>
        <xdr:cNvPr id="11" name="10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4" y="42710100"/>
          <a:ext cx="3190875" cy="628651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229</xdr:row>
      <xdr:rowOff>19050</xdr:rowOff>
    </xdr:from>
    <xdr:to>
      <xdr:col>2</xdr:col>
      <xdr:colOff>161925</xdr:colOff>
      <xdr:row>232</xdr:row>
      <xdr:rowOff>76201</xdr:rowOff>
    </xdr:to>
    <xdr:pic>
      <xdr:nvPicPr>
        <xdr:cNvPr id="10" name="9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47491650"/>
          <a:ext cx="3390900" cy="628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685799</xdr:colOff>
      <xdr:row>0</xdr:row>
      <xdr:rowOff>0</xdr:rowOff>
    </xdr:from>
    <xdr:to>
      <xdr:col>6</xdr:col>
      <xdr:colOff>9525</xdr:colOff>
      <xdr:row>4</xdr:row>
      <xdr:rowOff>76200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9124" y="0"/>
          <a:ext cx="2714626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342899</xdr:colOff>
      <xdr:row>30</xdr:row>
      <xdr:rowOff>142875</xdr:rowOff>
    </xdr:from>
    <xdr:to>
      <xdr:col>6</xdr:col>
      <xdr:colOff>28575</xdr:colOff>
      <xdr:row>33</xdr:row>
      <xdr:rowOff>438150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86224" y="5810250"/>
          <a:ext cx="3076576" cy="8858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52</xdr:row>
      <xdr:rowOff>9526</xdr:rowOff>
    </xdr:from>
    <xdr:to>
      <xdr:col>5</xdr:col>
      <xdr:colOff>466725</xdr:colOff>
      <xdr:row>54</xdr:row>
      <xdr:rowOff>428626</xdr:rowOff>
    </xdr:to>
    <xdr:pic>
      <xdr:nvPicPr>
        <xdr:cNvPr id="4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0475" y="10401301"/>
          <a:ext cx="3038475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76</xdr:row>
      <xdr:rowOff>123825</xdr:rowOff>
    </xdr:from>
    <xdr:to>
      <xdr:col>5</xdr:col>
      <xdr:colOff>361951</xdr:colOff>
      <xdr:row>78</xdr:row>
      <xdr:rowOff>685801</xdr:rowOff>
    </xdr:to>
    <xdr:pic>
      <xdr:nvPicPr>
        <xdr:cNvPr id="6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1" y="15621000"/>
          <a:ext cx="2838450" cy="962026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</xdr:colOff>
      <xdr:row>96</xdr:row>
      <xdr:rowOff>171450</xdr:rowOff>
    </xdr:from>
    <xdr:to>
      <xdr:col>5</xdr:col>
      <xdr:colOff>323850</xdr:colOff>
      <xdr:row>100</xdr:row>
      <xdr:rowOff>171451</xdr:rowOff>
    </xdr:to>
    <xdr:pic>
      <xdr:nvPicPr>
        <xdr:cNvPr id="9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0259675"/>
          <a:ext cx="2838450" cy="81915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121</xdr:row>
      <xdr:rowOff>38100</xdr:rowOff>
    </xdr:from>
    <xdr:to>
      <xdr:col>5</xdr:col>
      <xdr:colOff>238125</xdr:colOff>
      <xdr:row>125</xdr:row>
      <xdr:rowOff>1</xdr:rowOff>
    </xdr:to>
    <xdr:pic>
      <xdr:nvPicPr>
        <xdr:cNvPr id="10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7175" y="24860250"/>
          <a:ext cx="2838450" cy="819151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95</xdr:row>
      <xdr:rowOff>171450</xdr:rowOff>
    </xdr:from>
    <xdr:to>
      <xdr:col>7</xdr:col>
      <xdr:colOff>2362200</xdr:colOff>
      <xdr:row>99</xdr:row>
      <xdr:rowOff>200026</xdr:rowOff>
    </xdr:to>
    <xdr:pic>
      <xdr:nvPicPr>
        <xdr:cNvPr id="8" name="6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0" y="20069175"/>
          <a:ext cx="2838450" cy="81915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A1:B2" tableType="xml" insertRow="1" totalsRowShown="0" dataDxfId="5" connectionId="1">
  <autoFilter ref="A1:B2"/>
  <tableColumns count="2">
    <tableColumn id="7" uniqueName="Articulo" name="Articulo" dataDxfId="4">
      <xmlColumnPr mapId="1" xpath="/ReporteStellar/Registro/Detalle/Articulo" xmlDataType="integer"/>
    </tableColumn>
    <tableColumn id="11" uniqueName="Descripcion" name="Descripcion" dataDxfId="3">
      <xmlColumnPr mapId="1" xpath="/ReporteStellar/Registro/Detalle/Descripcion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:B2" tableType="xml" insertRow="1" totalsRowShown="0" dataDxfId="2" connectionId="1">
  <autoFilter ref="A1:B2"/>
  <tableColumns count="2">
    <tableColumn id="7" uniqueName="Articulo" name="Articulo" dataDxfId="1">
      <xmlColumnPr mapId="1" xpath="/ReporteStellar/Registro/Detalle/Articulo" xmlDataType="integer"/>
    </tableColumn>
    <tableColumn id="11" uniqueName="Descripcion" name="Descripcion" dataDxfId="0">
      <xmlColumnPr mapId="1" xpath="/ReporteStellar/Registro/Detalle/Descripcion" xmlDataType="string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K250"/>
  <sheetViews>
    <sheetView topLeftCell="A231" workbookViewId="0">
      <selection activeCell="H224" sqref="H224"/>
    </sheetView>
  </sheetViews>
  <sheetFormatPr baseColWidth="10" defaultRowHeight="15" x14ac:dyDescent="0.25"/>
  <cols>
    <col min="1" max="1" width="10.28515625" bestFit="1" customWidth="1"/>
    <col min="2" max="2" width="50.28515625" customWidth="1"/>
    <col min="3" max="3" width="14.7109375" customWidth="1"/>
    <col min="4" max="4" width="15.28515625" customWidth="1"/>
    <col min="5" max="6" width="11.42578125" customWidth="1"/>
    <col min="8" max="8" width="19" customWidth="1"/>
    <col min="9" max="9" width="6.28515625" customWidth="1"/>
    <col min="10" max="10" width="46" customWidth="1"/>
    <col min="11" max="11" width="15.85546875" customWidth="1"/>
  </cols>
  <sheetData>
    <row r="1" spans="1:9" hidden="1" x14ac:dyDescent="0.25">
      <c r="A1" t="s">
        <v>0</v>
      </c>
      <c r="B1" t="s">
        <v>2</v>
      </c>
      <c r="I1" t="s">
        <v>1</v>
      </c>
    </row>
    <row r="2" spans="1:9" ht="36.75" customHeight="1" x14ac:dyDescent="0.25">
      <c r="A2" s="49"/>
      <c r="B2" s="50"/>
    </row>
    <row r="3" spans="1:9" x14ac:dyDescent="0.25">
      <c r="A3" s="1"/>
      <c r="B3" s="1"/>
    </row>
    <row r="4" spans="1:9" x14ac:dyDescent="0.25">
      <c r="A4" s="1"/>
      <c r="B4" s="1"/>
    </row>
    <row r="5" spans="1:9" ht="15.75" thickBot="1" x14ac:dyDescent="0.3">
      <c r="A5" s="1"/>
      <c r="B5" s="1"/>
    </row>
    <row r="6" spans="1:9" ht="15.75" thickBot="1" x14ac:dyDescent="0.3">
      <c r="B6" s="12" t="s">
        <v>19</v>
      </c>
      <c r="C6" s="11"/>
      <c r="D6" s="2"/>
    </row>
    <row r="7" spans="1:9" ht="32.25" thickBot="1" x14ac:dyDescent="0.3">
      <c r="B7" s="15" t="s">
        <v>18</v>
      </c>
      <c r="C7" s="13"/>
      <c r="D7" s="3"/>
    </row>
    <row r="8" spans="1:9" ht="30.75" x14ac:dyDescent="0.3">
      <c r="A8" s="4" t="s">
        <v>13</v>
      </c>
      <c r="B8" s="14" t="s">
        <v>14</v>
      </c>
      <c r="C8" s="5" t="s">
        <v>20</v>
      </c>
      <c r="D8" s="6" t="s">
        <v>15</v>
      </c>
      <c r="E8" s="7" t="s">
        <v>16</v>
      </c>
    </row>
    <row r="9" spans="1:9" x14ac:dyDescent="0.25">
      <c r="A9" s="8">
        <v>8442</v>
      </c>
      <c r="B9" s="9" t="s">
        <v>3</v>
      </c>
      <c r="C9" s="16">
        <v>0.99</v>
      </c>
      <c r="D9" s="17">
        <v>32</v>
      </c>
      <c r="E9" s="16">
        <f>+C9*D9</f>
        <v>31.68</v>
      </c>
    </row>
    <row r="10" spans="1:9" x14ac:dyDescent="0.25">
      <c r="A10" s="8">
        <v>8443</v>
      </c>
      <c r="B10" s="9" t="s">
        <v>4</v>
      </c>
      <c r="C10" s="16">
        <v>0.73</v>
      </c>
      <c r="D10" s="17">
        <v>29</v>
      </c>
      <c r="E10" s="16">
        <f t="shared" ref="E10:E19" si="0">+C10*D10</f>
        <v>21.169999999999998</v>
      </c>
    </row>
    <row r="11" spans="1:9" x14ac:dyDescent="0.25">
      <c r="A11" s="8">
        <v>8444</v>
      </c>
      <c r="B11" s="9" t="s">
        <v>5</v>
      </c>
      <c r="C11" s="16">
        <v>0.69</v>
      </c>
      <c r="D11" s="17">
        <v>25</v>
      </c>
      <c r="E11" s="16">
        <f t="shared" si="0"/>
        <v>17.25</v>
      </c>
    </row>
    <row r="12" spans="1:9" x14ac:dyDescent="0.25">
      <c r="A12" s="8">
        <v>8445</v>
      </c>
      <c r="B12" s="9" t="s">
        <v>6</v>
      </c>
      <c r="C12" s="16">
        <v>0.69</v>
      </c>
      <c r="D12" s="17">
        <v>30</v>
      </c>
      <c r="E12" s="16">
        <f t="shared" si="0"/>
        <v>20.7</v>
      </c>
    </row>
    <row r="13" spans="1:9" x14ac:dyDescent="0.25">
      <c r="A13" s="8">
        <v>8446</v>
      </c>
      <c r="B13" s="9" t="s">
        <v>17</v>
      </c>
      <c r="C13" s="16">
        <v>0.69</v>
      </c>
      <c r="D13" s="17">
        <v>34</v>
      </c>
      <c r="E13" s="16">
        <f t="shared" si="0"/>
        <v>23.459999999999997</v>
      </c>
    </row>
    <row r="14" spans="1:9" x14ac:dyDescent="0.25">
      <c r="A14" s="8">
        <v>8447</v>
      </c>
      <c r="B14" s="9" t="s">
        <v>7</v>
      </c>
      <c r="C14" s="16">
        <v>1.1200000000000001</v>
      </c>
      <c r="D14" s="17">
        <v>60</v>
      </c>
      <c r="E14" s="16">
        <f t="shared" si="0"/>
        <v>67.2</v>
      </c>
    </row>
    <row r="15" spans="1:9" x14ac:dyDescent="0.25">
      <c r="A15" s="8">
        <v>8448</v>
      </c>
      <c r="B15" s="9" t="s">
        <v>8</v>
      </c>
      <c r="C15" s="16">
        <v>1.18</v>
      </c>
      <c r="D15" s="17">
        <v>34</v>
      </c>
      <c r="E15" s="16">
        <f t="shared" si="0"/>
        <v>40.119999999999997</v>
      </c>
    </row>
    <row r="16" spans="1:9" x14ac:dyDescent="0.25">
      <c r="A16" s="8">
        <v>8449</v>
      </c>
      <c r="B16" s="9" t="s">
        <v>9</v>
      </c>
      <c r="C16" s="16">
        <v>1.23</v>
      </c>
      <c r="D16" s="17">
        <v>60</v>
      </c>
      <c r="E16" s="16">
        <f t="shared" si="0"/>
        <v>73.8</v>
      </c>
    </row>
    <row r="17" spans="1:6" x14ac:dyDescent="0.25">
      <c r="A17" s="8">
        <v>8450</v>
      </c>
      <c r="B17" s="9" t="s">
        <v>10</v>
      </c>
      <c r="C17" s="16">
        <v>1.1200000000000001</v>
      </c>
      <c r="D17" s="17">
        <v>54</v>
      </c>
      <c r="E17" s="16">
        <f t="shared" si="0"/>
        <v>60.480000000000004</v>
      </c>
    </row>
    <row r="18" spans="1:6" x14ac:dyDescent="0.25">
      <c r="A18" s="8">
        <v>8451</v>
      </c>
      <c r="B18" s="9" t="s">
        <v>11</v>
      </c>
      <c r="C18" s="16">
        <v>1.1499999999999999</v>
      </c>
      <c r="D18" s="17">
        <v>43</v>
      </c>
      <c r="E18" s="16">
        <f t="shared" si="0"/>
        <v>49.449999999999996</v>
      </c>
    </row>
    <row r="19" spans="1:6" x14ac:dyDescent="0.25">
      <c r="A19" s="8">
        <v>8963</v>
      </c>
      <c r="B19" s="9" t="s">
        <v>12</v>
      </c>
      <c r="C19" s="16">
        <v>0.99</v>
      </c>
      <c r="D19" s="17">
        <v>36</v>
      </c>
      <c r="E19" s="16">
        <f t="shared" si="0"/>
        <v>35.64</v>
      </c>
    </row>
    <row r="20" spans="1:6" x14ac:dyDescent="0.25">
      <c r="D20" s="18" t="s">
        <v>23</v>
      </c>
      <c r="E20" s="7">
        <f>SUM(E9:E19)</f>
        <v>440.95</v>
      </c>
    </row>
    <row r="21" spans="1:6" x14ac:dyDescent="0.25">
      <c r="D21" s="18" t="s">
        <v>21</v>
      </c>
      <c r="E21" s="19">
        <f>+E20*16%</f>
        <v>70.552000000000007</v>
      </c>
    </row>
    <row r="22" spans="1:6" x14ac:dyDescent="0.25">
      <c r="D22" s="18" t="s">
        <v>22</v>
      </c>
      <c r="E22" s="20">
        <f>SUM(E20:E21)</f>
        <v>511.50200000000001</v>
      </c>
    </row>
    <row r="23" spans="1:6" x14ac:dyDescent="0.25">
      <c r="E23" t="s">
        <v>24</v>
      </c>
    </row>
    <row r="24" spans="1:6" hidden="1" x14ac:dyDescent="0.25"/>
    <row r="25" spans="1:6" hidden="1" x14ac:dyDescent="0.25"/>
    <row r="26" spans="1:6" hidden="1" x14ac:dyDescent="0.25"/>
    <row r="28" spans="1:6" x14ac:dyDescent="0.25">
      <c r="A28" s="10"/>
      <c r="B28" s="21" t="s">
        <v>25</v>
      </c>
      <c r="C28" s="21"/>
      <c r="D28" s="21"/>
      <c r="E28" s="21"/>
      <c r="F28" s="21"/>
    </row>
    <row r="29" spans="1:6" x14ac:dyDescent="0.25">
      <c r="A29" s="10"/>
      <c r="B29" s="21" t="s">
        <v>26</v>
      </c>
      <c r="C29" s="21"/>
      <c r="D29" s="21"/>
      <c r="E29" s="21"/>
      <c r="F29" s="21"/>
    </row>
    <row r="32" spans="1:6" ht="15.75" thickBot="1" x14ac:dyDescent="0.3"/>
    <row r="33" spans="1:7" ht="15.75" thickBot="1" x14ac:dyDescent="0.3">
      <c r="B33" s="22" t="s">
        <v>19</v>
      </c>
      <c r="C33" s="11"/>
      <c r="D33" s="2"/>
    </row>
    <row r="34" spans="1:7" ht="39.75" thickBot="1" x14ac:dyDescent="0.45">
      <c r="B34" s="23" t="s">
        <v>27</v>
      </c>
      <c r="C34" s="13"/>
      <c r="D34" s="3"/>
    </row>
    <row r="35" spans="1:7" ht="30.75" x14ac:dyDescent="0.3">
      <c r="A35" s="4" t="s">
        <v>13</v>
      </c>
      <c r="B35" s="14" t="s">
        <v>14</v>
      </c>
      <c r="C35" s="5" t="s">
        <v>20</v>
      </c>
      <c r="D35" s="6" t="s">
        <v>15</v>
      </c>
      <c r="E35" s="7" t="s">
        <v>16</v>
      </c>
    </row>
    <row r="36" spans="1:7" x14ac:dyDescent="0.25">
      <c r="A36" s="8">
        <v>8442</v>
      </c>
      <c r="B36" s="9" t="s">
        <v>3</v>
      </c>
      <c r="C36" s="16">
        <v>0.99</v>
      </c>
      <c r="D36" s="17">
        <v>15</v>
      </c>
      <c r="E36" s="16">
        <f>+C36*D36</f>
        <v>14.85</v>
      </c>
    </row>
    <row r="37" spans="1:7" x14ac:dyDescent="0.25">
      <c r="A37" s="8">
        <v>8443</v>
      </c>
      <c r="B37" s="9" t="s">
        <v>4</v>
      </c>
      <c r="C37" s="16">
        <v>0.73</v>
      </c>
      <c r="D37" s="17">
        <v>20</v>
      </c>
      <c r="E37" s="16">
        <f t="shared" ref="E37:E46" si="1">+C37*D37</f>
        <v>14.6</v>
      </c>
    </row>
    <row r="38" spans="1:7" x14ac:dyDescent="0.25">
      <c r="A38" s="8">
        <v>8444</v>
      </c>
      <c r="B38" s="9" t="s">
        <v>5</v>
      </c>
      <c r="C38" s="16">
        <v>0.69</v>
      </c>
      <c r="D38" s="17">
        <v>17</v>
      </c>
      <c r="E38" s="16">
        <f t="shared" si="1"/>
        <v>11.729999999999999</v>
      </c>
    </row>
    <row r="39" spans="1:7" x14ac:dyDescent="0.25">
      <c r="A39" s="8">
        <v>8445</v>
      </c>
      <c r="B39" s="9" t="s">
        <v>6</v>
      </c>
      <c r="C39" s="16">
        <v>0.69</v>
      </c>
      <c r="D39" s="17">
        <v>12</v>
      </c>
      <c r="E39" s="16">
        <f t="shared" si="1"/>
        <v>8.2799999999999994</v>
      </c>
    </row>
    <row r="40" spans="1:7" x14ac:dyDescent="0.25">
      <c r="A40" s="8">
        <v>8446</v>
      </c>
      <c r="B40" s="9" t="s">
        <v>17</v>
      </c>
      <c r="C40" s="16">
        <v>0.69</v>
      </c>
      <c r="D40" s="17">
        <v>36</v>
      </c>
      <c r="E40" s="16">
        <f t="shared" si="1"/>
        <v>24.839999999999996</v>
      </c>
    </row>
    <row r="41" spans="1:7" x14ac:dyDescent="0.25">
      <c r="A41" s="8">
        <v>8447</v>
      </c>
      <c r="B41" s="9" t="s">
        <v>7</v>
      </c>
      <c r="C41" s="16">
        <v>1.18</v>
      </c>
      <c r="D41" s="17">
        <v>4</v>
      </c>
      <c r="E41" s="16">
        <f t="shared" si="1"/>
        <v>4.72</v>
      </c>
    </row>
    <row r="42" spans="1:7" x14ac:dyDescent="0.25">
      <c r="A42" s="8">
        <v>8448</v>
      </c>
      <c r="B42" s="9" t="s">
        <v>8</v>
      </c>
      <c r="C42" s="16">
        <v>1.18</v>
      </c>
      <c r="D42" s="17">
        <v>9</v>
      </c>
      <c r="E42" s="16">
        <f t="shared" si="1"/>
        <v>10.62</v>
      </c>
    </row>
    <row r="43" spans="1:7" x14ac:dyDescent="0.25">
      <c r="A43" s="8">
        <v>8449</v>
      </c>
      <c r="B43" s="9" t="s">
        <v>9</v>
      </c>
      <c r="C43" s="16">
        <v>1.23</v>
      </c>
      <c r="D43" s="17">
        <v>20</v>
      </c>
      <c r="E43" s="16">
        <f t="shared" si="1"/>
        <v>24.6</v>
      </c>
    </row>
    <row r="44" spans="1:7" x14ac:dyDescent="0.25">
      <c r="A44" s="8">
        <v>8450</v>
      </c>
      <c r="B44" s="9" t="s">
        <v>10</v>
      </c>
      <c r="C44" s="16">
        <v>1.1200000000000001</v>
      </c>
      <c r="D44" s="17">
        <v>24</v>
      </c>
      <c r="E44" s="16">
        <f t="shared" si="1"/>
        <v>26.880000000000003</v>
      </c>
    </row>
    <row r="45" spans="1:7" x14ac:dyDescent="0.25">
      <c r="A45" s="8">
        <v>8451</v>
      </c>
      <c r="B45" s="9" t="s">
        <v>11</v>
      </c>
      <c r="C45" s="16">
        <v>1.1499999999999999</v>
      </c>
      <c r="D45" s="17">
        <v>5</v>
      </c>
      <c r="E45" s="16">
        <f t="shared" si="1"/>
        <v>5.75</v>
      </c>
    </row>
    <row r="46" spans="1:7" x14ac:dyDescent="0.25">
      <c r="A46" s="8">
        <v>8963</v>
      </c>
      <c r="B46" s="9" t="s">
        <v>12</v>
      </c>
      <c r="C46" s="16">
        <v>0.99</v>
      </c>
      <c r="D46" s="17">
        <v>6</v>
      </c>
      <c r="E46" s="16">
        <f t="shared" si="1"/>
        <v>5.9399999999999995</v>
      </c>
      <c r="G46" s="24"/>
    </row>
    <row r="47" spans="1:7" x14ac:dyDescent="0.25">
      <c r="D47" s="18" t="s">
        <v>23</v>
      </c>
      <c r="E47" s="7">
        <f>SUM(E36:E46)</f>
        <v>152.81</v>
      </c>
    </row>
    <row r="48" spans="1:7" x14ac:dyDescent="0.25">
      <c r="D48" s="18" t="s">
        <v>21</v>
      </c>
      <c r="E48" s="19">
        <f>+E47*16%</f>
        <v>24.4496</v>
      </c>
    </row>
    <row r="49" spans="1:10" x14ac:dyDescent="0.25">
      <c r="D49" s="18" t="s">
        <v>22</v>
      </c>
      <c r="E49" s="25">
        <f>SUM(E47:E48)</f>
        <v>177.25960000000001</v>
      </c>
    </row>
    <row r="50" spans="1:10" x14ac:dyDescent="0.25">
      <c r="E50" t="s">
        <v>24</v>
      </c>
      <c r="J50" s="24"/>
    </row>
    <row r="53" spans="1:10" ht="15.75" thickBot="1" x14ac:dyDescent="0.3"/>
    <row r="54" spans="1:10" ht="15.75" thickBot="1" x14ac:dyDescent="0.3">
      <c r="B54" s="22" t="s">
        <v>19</v>
      </c>
      <c r="C54" s="11"/>
      <c r="D54" s="2"/>
    </row>
    <row r="55" spans="1:10" ht="39.75" thickBot="1" x14ac:dyDescent="0.45">
      <c r="B55" s="23" t="s">
        <v>28</v>
      </c>
      <c r="C55" s="13"/>
      <c r="D55" s="3"/>
    </row>
    <row r="56" spans="1:10" ht="30.75" x14ac:dyDescent="0.3">
      <c r="A56" s="4" t="s">
        <v>13</v>
      </c>
      <c r="B56" s="14" t="s">
        <v>14</v>
      </c>
      <c r="C56" s="5" t="s">
        <v>20</v>
      </c>
      <c r="D56" s="6" t="s">
        <v>15</v>
      </c>
      <c r="E56" s="7" t="s">
        <v>16</v>
      </c>
    </row>
    <row r="57" spans="1:10" x14ac:dyDescent="0.25">
      <c r="A57" s="8">
        <v>8442</v>
      </c>
      <c r="B57" s="9" t="s">
        <v>3</v>
      </c>
      <c r="C57" s="16">
        <v>0.99</v>
      </c>
      <c r="D57" s="17">
        <v>7</v>
      </c>
      <c r="E57" s="16">
        <f>+C57*D57</f>
        <v>6.93</v>
      </c>
    </row>
    <row r="58" spans="1:10" x14ac:dyDescent="0.25">
      <c r="A58" s="8">
        <v>8443</v>
      </c>
      <c r="B58" s="9" t="s">
        <v>4</v>
      </c>
      <c r="C58" s="16">
        <v>0.73</v>
      </c>
      <c r="D58" s="17">
        <v>70</v>
      </c>
      <c r="E58" s="16">
        <f t="shared" ref="E58:E67" si="2">+C58*D58</f>
        <v>51.1</v>
      </c>
    </row>
    <row r="59" spans="1:10" x14ac:dyDescent="0.25">
      <c r="A59" s="8">
        <v>8444</v>
      </c>
      <c r="B59" s="9" t="s">
        <v>5</v>
      </c>
      <c r="C59" s="16">
        <v>0.69</v>
      </c>
      <c r="D59" s="17">
        <v>24</v>
      </c>
      <c r="E59" s="16">
        <f t="shared" si="2"/>
        <v>16.559999999999999</v>
      </c>
    </row>
    <row r="60" spans="1:10" x14ac:dyDescent="0.25">
      <c r="A60" s="8">
        <v>8445</v>
      </c>
      <c r="B60" s="9" t="s">
        <v>6</v>
      </c>
      <c r="C60" s="16">
        <v>0.69</v>
      </c>
      <c r="D60" s="17">
        <v>18</v>
      </c>
      <c r="E60" s="16">
        <f t="shared" si="2"/>
        <v>12.419999999999998</v>
      </c>
    </row>
    <row r="61" spans="1:10" x14ac:dyDescent="0.25">
      <c r="A61" s="8">
        <v>8446</v>
      </c>
      <c r="B61" s="9" t="s">
        <v>17</v>
      </c>
      <c r="C61" s="16">
        <v>0.69</v>
      </c>
      <c r="D61" s="17">
        <v>29</v>
      </c>
      <c r="E61" s="16">
        <f t="shared" si="2"/>
        <v>20.009999999999998</v>
      </c>
    </row>
    <row r="62" spans="1:10" x14ac:dyDescent="0.25">
      <c r="A62" s="8">
        <v>8447</v>
      </c>
      <c r="B62" s="9" t="s">
        <v>7</v>
      </c>
      <c r="C62" s="16">
        <v>1.18</v>
      </c>
      <c r="D62" s="17">
        <v>5</v>
      </c>
      <c r="E62" s="16">
        <f t="shared" si="2"/>
        <v>5.8999999999999995</v>
      </c>
    </row>
    <row r="63" spans="1:10" x14ac:dyDescent="0.25">
      <c r="A63" s="8">
        <v>8448</v>
      </c>
      <c r="B63" s="9" t="s">
        <v>8</v>
      </c>
      <c r="C63" s="16">
        <v>1.18</v>
      </c>
      <c r="D63" s="17">
        <v>6</v>
      </c>
      <c r="E63" s="16">
        <f t="shared" si="2"/>
        <v>7.08</v>
      </c>
    </row>
    <row r="64" spans="1:10" x14ac:dyDescent="0.25">
      <c r="A64" s="8">
        <v>8449</v>
      </c>
      <c r="B64" s="9" t="s">
        <v>9</v>
      </c>
      <c r="C64" s="16">
        <v>1.23</v>
      </c>
      <c r="D64" s="17">
        <v>22</v>
      </c>
      <c r="E64" s="16">
        <f t="shared" si="2"/>
        <v>27.06</v>
      </c>
    </row>
    <row r="65" spans="1:5" x14ac:dyDescent="0.25">
      <c r="A65" s="8">
        <v>8450</v>
      </c>
      <c r="B65" s="9" t="s">
        <v>10</v>
      </c>
      <c r="C65" s="16">
        <v>1.1200000000000001</v>
      </c>
      <c r="D65" s="17">
        <v>8</v>
      </c>
      <c r="E65" s="16">
        <f t="shared" si="2"/>
        <v>8.9600000000000009</v>
      </c>
    </row>
    <row r="66" spans="1:5" x14ac:dyDescent="0.25">
      <c r="A66" s="8">
        <v>8451</v>
      </c>
      <c r="B66" s="9" t="s">
        <v>11</v>
      </c>
      <c r="C66" s="16">
        <v>1.1499999999999999</v>
      </c>
      <c r="D66" s="17">
        <v>58</v>
      </c>
      <c r="E66" s="16">
        <f t="shared" si="2"/>
        <v>66.699999999999989</v>
      </c>
    </row>
    <row r="67" spans="1:5" x14ac:dyDescent="0.25">
      <c r="A67" s="8">
        <v>8963</v>
      </c>
      <c r="B67" s="9" t="s">
        <v>12</v>
      </c>
      <c r="C67" s="16">
        <v>0.99</v>
      </c>
      <c r="D67" s="17">
        <v>35</v>
      </c>
      <c r="E67" s="16">
        <f t="shared" si="2"/>
        <v>34.65</v>
      </c>
    </row>
    <row r="68" spans="1:5" x14ac:dyDescent="0.25">
      <c r="D68" s="18" t="s">
        <v>23</v>
      </c>
      <c r="E68" s="7">
        <f>SUM(E57:E67)</f>
        <v>257.37</v>
      </c>
    </row>
    <row r="69" spans="1:5" x14ac:dyDescent="0.25">
      <c r="D69" s="18" t="s">
        <v>21</v>
      </c>
      <c r="E69" s="19">
        <f>+E68*16%</f>
        <v>41.179200000000002</v>
      </c>
    </row>
    <row r="70" spans="1:5" x14ac:dyDescent="0.25">
      <c r="D70" s="18" t="s">
        <v>22</v>
      </c>
      <c r="E70" s="25">
        <f>SUM(E68:E69)</f>
        <v>298.54919999999998</v>
      </c>
    </row>
    <row r="71" spans="1:5" x14ac:dyDescent="0.25">
      <c r="E71" t="s">
        <v>24</v>
      </c>
    </row>
    <row r="77" spans="1:5" ht="15.75" thickBot="1" x14ac:dyDescent="0.3"/>
    <row r="78" spans="1:5" ht="15.75" thickBot="1" x14ac:dyDescent="0.3">
      <c r="B78" s="22" t="s">
        <v>19</v>
      </c>
      <c r="C78" s="11"/>
      <c r="D78" s="2"/>
    </row>
    <row r="79" spans="1:5" ht="59.25" thickBot="1" x14ac:dyDescent="0.45">
      <c r="B79" s="26" t="s">
        <v>29</v>
      </c>
      <c r="C79" s="13"/>
      <c r="D79" s="3"/>
    </row>
    <row r="80" spans="1:5" ht="30.75" x14ac:dyDescent="0.3">
      <c r="A80" s="4" t="s">
        <v>13</v>
      </c>
      <c r="B80" s="14" t="s">
        <v>14</v>
      </c>
      <c r="C80" s="5" t="s">
        <v>20</v>
      </c>
      <c r="D80" s="6" t="s">
        <v>15</v>
      </c>
      <c r="E80" s="7" t="s">
        <v>16</v>
      </c>
    </row>
    <row r="81" spans="1:5" x14ac:dyDescent="0.25">
      <c r="A81" s="8">
        <v>8442</v>
      </c>
      <c r="B81" s="9" t="s">
        <v>3</v>
      </c>
      <c r="C81" s="16">
        <v>0.99</v>
      </c>
      <c r="D81" s="27">
        <v>8</v>
      </c>
      <c r="E81" s="16">
        <f>+C81*D81</f>
        <v>7.92</v>
      </c>
    </row>
    <row r="82" spans="1:5" x14ac:dyDescent="0.25">
      <c r="A82" s="8">
        <v>8443</v>
      </c>
      <c r="B82" s="9" t="s">
        <v>4</v>
      </c>
      <c r="C82" s="16">
        <v>0.73</v>
      </c>
      <c r="D82" s="27">
        <v>0</v>
      </c>
      <c r="E82" s="16">
        <f t="shared" ref="E82:E91" si="3">+C82*D82</f>
        <v>0</v>
      </c>
    </row>
    <row r="83" spans="1:5" x14ac:dyDescent="0.25">
      <c r="A83" s="8">
        <v>8444</v>
      </c>
      <c r="B83" s="9" t="s">
        <v>5</v>
      </c>
      <c r="C83" s="16">
        <v>0.69</v>
      </c>
      <c r="D83" s="27">
        <v>36</v>
      </c>
      <c r="E83" s="16">
        <f t="shared" si="3"/>
        <v>24.839999999999996</v>
      </c>
    </row>
    <row r="84" spans="1:5" x14ac:dyDescent="0.25">
      <c r="A84" s="8">
        <v>8445</v>
      </c>
      <c r="B84" s="9" t="s">
        <v>6</v>
      </c>
      <c r="C84" s="16">
        <v>0.69</v>
      </c>
      <c r="D84" s="27">
        <v>32</v>
      </c>
      <c r="E84" s="16">
        <f t="shared" si="3"/>
        <v>22.08</v>
      </c>
    </row>
    <row r="85" spans="1:5" x14ac:dyDescent="0.25">
      <c r="A85" s="8">
        <v>8446</v>
      </c>
      <c r="B85" s="9" t="s">
        <v>17</v>
      </c>
      <c r="C85" s="16">
        <v>0.69</v>
      </c>
      <c r="D85" s="27">
        <v>22</v>
      </c>
      <c r="E85" s="16">
        <f t="shared" si="3"/>
        <v>15.18</v>
      </c>
    </row>
    <row r="86" spans="1:5" x14ac:dyDescent="0.25">
      <c r="A86" s="8">
        <v>8447</v>
      </c>
      <c r="B86" s="9" t="s">
        <v>7</v>
      </c>
      <c r="C86" s="16">
        <v>1.18</v>
      </c>
      <c r="D86" s="27">
        <v>10</v>
      </c>
      <c r="E86" s="16">
        <f t="shared" si="3"/>
        <v>11.799999999999999</v>
      </c>
    </row>
    <row r="87" spans="1:5" x14ac:dyDescent="0.25">
      <c r="A87" s="8">
        <v>8448</v>
      </c>
      <c r="B87" s="9" t="s">
        <v>8</v>
      </c>
      <c r="C87" s="16">
        <v>1.18</v>
      </c>
      <c r="D87" s="27">
        <v>6</v>
      </c>
      <c r="E87" s="16">
        <f t="shared" si="3"/>
        <v>7.08</v>
      </c>
    </row>
    <row r="88" spans="1:5" x14ac:dyDescent="0.25">
      <c r="A88" s="8">
        <v>8449</v>
      </c>
      <c r="B88" s="9" t="s">
        <v>9</v>
      </c>
      <c r="C88" s="16">
        <v>1.23</v>
      </c>
      <c r="D88" s="27">
        <v>25</v>
      </c>
      <c r="E88" s="16">
        <f t="shared" si="3"/>
        <v>30.75</v>
      </c>
    </row>
    <row r="89" spans="1:5" x14ac:dyDescent="0.25">
      <c r="A89" s="8">
        <v>8450</v>
      </c>
      <c r="B89" s="9" t="s">
        <v>10</v>
      </c>
      <c r="C89" s="16">
        <v>1.1200000000000001</v>
      </c>
      <c r="D89" s="27">
        <v>1</v>
      </c>
      <c r="E89" s="16">
        <f t="shared" si="3"/>
        <v>1.1200000000000001</v>
      </c>
    </row>
    <row r="90" spans="1:5" x14ac:dyDescent="0.25">
      <c r="A90" s="8">
        <v>8451</v>
      </c>
      <c r="B90" s="9" t="s">
        <v>11</v>
      </c>
      <c r="C90" s="16">
        <v>1.1499999999999999</v>
      </c>
      <c r="D90" s="27">
        <v>15</v>
      </c>
      <c r="E90" s="16">
        <f t="shared" si="3"/>
        <v>17.25</v>
      </c>
    </row>
    <row r="91" spans="1:5" x14ac:dyDescent="0.25">
      <c r="A91" s="8">
        <v>8963</v>
      </c>
      <c r="B91" s="9" t="s">
        <v>12</v>
      </c>
      <c r="C91" s="16">
        <v>0.99</v>
      </c>
      <c r="D91" s="27">
        <v>15</v>
      </c>
      <c r="E91" s="16">
        <f t="shared" si="3"/>
        <v>14.85</v>
      </c>
    </row>
    <row r="92" spans="1:5" x14ac:dyDescent="0.25">
      <c r="D92" s="18" t="s">
        <v>23</v>
      </c>
      <c r="E92" s="7">
        <f>SUM(E81:E91)</f>
        <v>152.86999999999998</v>
      </c>
    </row>
    <row r="93" spans="1:5" x14ac:dyDescent="0.25">
      <c r="D93" s="18" t="s">
        <v>21</v>
      </c>
      <c r="E93" s="19">
        <f>+E92*16%</f>
        <v>24.459199999999996</v>
      </c>
    </row>
    <row r="94" spans="1:5" x14ac:dyDescent="0.25">
      <c r="D94" s="18" t="s">
        <v>22</v>
      </c>
      <c r="E94" s="25">
        <f>SUM(E92:E93)</f>
        <v>177.32919999999996</v>
      </c>
    </row>
    <row r="95" spans="1:5" x14ac:dyDescent="0.25">
      <c r="E95" t="s">
        <v>24</v>
      </c>
    </row>
    <row r="98" spans="1:9" x14ac:dyDescent="0.25">
      <c r="B98" s="1"/>
    </row>
    <row r="99" spans="1:9" ht="17.25" x14ac:dyDescent="0.3">
      <c r="B99" s="38"/>
    </row>
    <row r="100" spans="1:9" ht="17.25" x14ac:dyDescent="0.3">
      <c r="B100" s="40" t="s">
        <v>34</v>
      </c>
    </row>
    <row r="101" spans="1:9" ht="18" thickBot="1" x14ac:dyDescent="0.35">
      <c r="A101" s="4"/>
      <c r="B101" s="41" t="s">
        <v>33</v>
      </c>
      <c r="C101" s="13"/>
      <c r="D101" s="3"/>
    </row>
    <row r="102" spans="1:9" ht="35.25" thickBot="1" x14ac:dyDescent="0.35">
      <c r="A102" s="4" t="s">
        <v>13</v>
      </c>
      <c r="B102" s="42" t="s">
        <v>32</v>
      </c>
      <c r="C102" s="5" t="s">
        <v>20</v>
      </c>
      <c r="D102" s="6" t="s">
        <v>15</v>
      </c>
      <c r="E102" s="7" t="s">
        <v>16</v>
      </c>
    </row>
    <row r="103" spans="1:9" x14ac:dyDescent="0.25">
      <c r="A103" s="39">
        <v>8442</v>
      </c>
      <c r="B103" s="9" t="s">
        <v>3</v>
      </c>
      <c r="C103" s="16">
        <v>0.99</v>
      </c>
      <c r="D103" s="37">
        <v>40</v>
      </c>
      <c r="E103" s="16">
        <f>+C103*D103</f>
        <v>39.6</v>
      </c>
    </row>
    <row r="104" spans="1:9" ht="14.25" customHeight="1" x14ac:dyDescent="0.25">
      <c r="A104" s="39">
        <v>8443</v>
      </c>
      <c r="B104" s="9" t="s">
        <v>4</v>
      </c>
      <c r="C104" s="16">
        <v>0.73</v>
      </c>
      <c r="D104" s="37">
        <v>13</v>
      </c>
      <c r="E104" s="16">
        <f t="shared" ref="E104:E113" si="4">+C104*D104</f>
        <v>9.49</v>
      </c>
      <c r="H104" s="43" t="s">
        <v>35</v>
      </c>
      <c r="I104" s="44" t="s">
        <v>36</v>
      </c>
    </row>
    <row r="105" spans="1:9" x14ac:dyDescent="0.25">
      <c r="A105" s="39">
        <v>8444</v>
      </c>
      <c r="B105" s="9" t="s">
        <v>5</v>
      </c>
      <c r="C105" s="16">
        <v>0.69</v>
      </c>
      <c r="D105" s="37">
        <v>18</v>
      </c>
      <c r="E105" s="16">
        <f t="shared" si="4"/>
        <v>12.419999999999998</v>
      </c>
      <c r="G105" s="39">
        <v>8442</v>
      </c>
      <c r="H105" s="9" t="s">
        <v>3</v>
      </c>
      <c r="I105" s="16" t="s">
        <v>37</v>
      </c>
    </row>
    <row r="106" spans="1:9" x14ac:dyDescent="0.25">
      <c r="A106" s="39">
        <v>8445</v>
      </c>
      <c r="B106" s="9" t="s">
        <v>6</v>
      </c>
      <c r="C106" s="16">
        <v>0.69</v>
      </c>
      <c r="D106" s="37">
        <v>30</v>
      </c>
      <c r="E106" s="16">
        <f t="shared" si="4"/>
        <v>20.7</v>
      </c>
      <c r="G106" s="39">
        <v>8443</v>
      </c>
      <c r="H106" s="9" t="s">
        <v>4</v>
      </c>
      <c r="I106" s="16" t="s">
        <v>38</v>
      </c>
    </row>
    <row r="107" spans="1:9" x14ac:dyDescent="0.25">
      <c r="A107" s="39">
        <v>8446</v>
      </c>
      <c r="B107" s="9" t="s">
        <v>17</v>
      </c>
      <c r="C107" s="16">
        <v>0.69</v>
      </c>
      <c r="D107" s="37">
        <v>0</v>
      </c>
      <c r="E107" s="16">
        <f t="shared" si="4"/>
        <v>0</v>
      </c>
      <c r="G107" s="39">
        <v>8444</v>
      </c>
      <c r="H107" s="9" t="s">
        <v>5</v>
      </c>
      <c r="I107" s="16" t="s">
        <v>39</v>
      </c>
    </row>
    <row r="108" spans="1:9" x14ac:dyDescent="0.25">
      <c r="A108" s="39">
        <v>8447</v>
      </c>
      <c r="B108" s="9" t="s">
        <v>7</v>
      </c>
      <c r="C108" s="16">
        <v>1.18</v>
      </c>
      <c r="D108" s="37">
        <v>25</v>
      </c>
      <c r="E108" s="16">
        <f t="shared" si="4"/>
        <v>29.5</v>
      </c>
      <c r="G108" s="39">
        <v>8445</v>
      </c>
      <c r="H108" s="9" t="s">
        <v>6</v>
      </c>
      <c r="I108" s="16" t="s">
        <v>39</v>
      </c>
    </row>
    <row r="109" spans="1:9" x14ac:dyDescent="0.25">
      <c r="A109" s="39">
        <v>8448</v>
      </c>
      <c r="B109" s="9" t="s">
        <v>8</v>
      </c>
      <c r="C109" s="16">
        <v>1.18</v>
      </c>
      <c r="D109" s="37">
        <v>48</v>
      </c>
      <c r="E109" s="16">
        <f t="shared" si="4"/>
        <v>56.64</v>
      </c>
      <c r="G109" s="39">
        <v>8446</v>
      </c>
      <c r="H109" s="9" t="s">
        <v>17</v>
      </c>
      <c r="I109" s="16" t="s">
        <v>39</v>
      </c>
    </row>
    <row r="110" spans="1:9" x14ac:dyDescent="0.25">
      <c r="A110" s="39">
        <v>8449</v>
      </c>
      <c r="B110" s="9" t="s">
        <v>9</v>
      </c>
      <c r="C110" s="16">
        <v>1.23</v>
      </c>
      <c r="D110" s="37">
        <v>14</v>
      </c>
      <c r="E110" s="16">
        <f t="shared" si="4"/>
        <v>17.22</v>
      </c>
      <c r="G110" s="39">
        <v>8447</v>
      </c>
      <c r="H110" s="9" t="s">
        <v>7</v>
      </c>
      <c r="I110" s="16">
        <v>0</v>
      </c>
    </row>
    <row r="111" spans="1:9" x14ac:dyDescent="0.25">
      <c r="A111" s="39">
        <v>8450</v>
      </c>
      <c r="B111" s="9" t="s">
        <v>10</v>
      </c>
      <c r="C111" s="16">
        <v>1.1200000000000001</v>
      </c>
      <c r="D111" s="37">
        <v>21</v>
      </c>
      <c r="E111" s="16">
        <f t="shared" si="4"/>
        <v>23.520000000000003</v>
      </c>
      <c r="G111" s="39">
        <v>8448</v>
      </c>
      <c r="H111" s="9" t="s">
        <v>8</v>
      </c>
      <c r="I111" s="16" t="s">
        <v>39</v>
      </c>
    </row>
    <row r="112" spans="1:9" x14ac:dyDescent="0.25">
      <c r="A112" s="39">
        <v>8451</v>
      </c>
      <c r="B112" s="9" t="s">
        <v>11</v>
      </c>
      <c r="C112" s="16">
        <v>1.1499999999999999</v>
      </c>
      <c r="D112" s="37">
        <v>24</v>
      </c>
      <c r="E112" s="16">
        <f t="shared" si="4"/>
        <v>27.599999999999998</v>
      </c>
      <c r="G112" s="39">
        <v>8449</v>
      </c>
      <c r="H112" s="9" t="s">
        <v>9</v>
      </c>
      <c r="I112" s="16" t="s">
        <v>40</v>
      </c>
    </row>
    <row r="113" spans="1:9" x14ac:dyDescent="0.25">
      <c r="A113" s="39">
        <v>8963</v>
      </c>
      <c r="B113" s="9" t="s">
        <v>12</v>
      </c>
      <c r="C113" s="16">
        <v>0.99</v>
      </c>
      <c r="D113" s="37">
        <v>16</v>
      </c>
      <c r="E113" s="16">
        <f t="shared" si="4"/>
        <v>15.84</v>
      </c>
      <c r="G113" s="39">
        <v>8450</v>
      </c>
      <c r="H113" s="9" t="s">
        <v>10</v>
      </c>
      <c r="I113" s="16" t="s">
        <v>37</v>
      </c>
    </row>
    <row r="114" spans="1:9" x14ac:dyDescent="0.25">
      <c r="D114" s="7" t="s">
        <v>23</v>
      </c>
      <c r="E114" s="7">
        <f>SUM(E103:E113)</f>
        <v>252.53000000000003</v>
      </c>
      <c r="G114" s="39">
        <v>8451</v>
      </c>
      <c r="H114" s="9" t="s">
        <v>11</v>
      </c>
      <c r="I114" s="16" t="s">
        <v>41</v>
      </c>
    </row>
    <row r="115" spans="1:9" x14ac:dyDescent="0.25">
      <c r="D115" s="7" t="s">
        <v>21</v>
      </c>
      <c r="E115" s="19">
        <f>+E114*16%</f>
        <v>40.404800000000009</v>
      </c>
      <c r="G115" s="39">
        <v>8963</v>
      </c>
      <c r="H115" s="9" t="s">
        <v>12</v>
      </c>
      <c r="I115" s="16" t="s">
        <v>41</v>
      </c>
    </row>
    <row r="116" spans="1:9" x14ac:dyDescent="0.25">
      <c r="D116" s="7" t="s">
        <v>22</v>
      </c>
      <c r="E116" s="25">
        <f>SUM(E114:E115)</f>
        <v>292.93480000000005</v>
      </c>
    </row>
    <row r="117" spans="1:9" x14ac:dyDescent="0.25">
      <c r="E117" t="s">
        <v>24</v>
      </c>
    </row>
    <row r="123" spans="1:9" ht="17.25" x14ac:dyDescent="0.3">
      <c r="B123" s="38"/>
    </row>
    <row r="124" spans="1:9" ht="15.75" x14ac:dyDescent="0.25">
      <c r="B124" s="54" t="s">
        <v>34</v>
      </c>
    </row>
    <row r="125" spans="1:9" ht="19.5" thickBot="1" x14ac:dyDescent="0.35">
      <c r="A125" s="4"/>
      <c r="B125" s="56" t="s">
        <v>14</v>
      </c>
      <c r="C125" s="13"/>
      <c r="D125" s="3"/>
    </row>
    <row r="126" spans="1:9" ht="32.25" thickBot="1" x14ac:dyDescent="0.3">
      <c r="A126" s="4" t="s">
        <v>13</v>
      </c>
      <c r="B126" s="55" t="s">
        <v>43</v>
      </c>
      <c r="C126" s="5" t="s">
        <v>20</v>
      </c>
      <c r="D126" s="6" t="s">
        <v>15</v>
      </c>
      <c r="E126" s="7" t="s">
        <v>16</v>
      </c>
    </row>
    <row r="127" spans="1:9" x14ac:dyDescent="0.25">
      <c r="A127" s="39">
        <v>8442</v>
      </c>
      <c r="B127" s="9" t="s">
        <v>3</v>
      </c>
      <c r="C127" s="16">
        <v>0.99</v>
      </c>
      <c r="D127" s="37">
        <v>13</v>
      </c>
      <c r="E127" s="16">
        <f>C127*D127</f>
        <v>12.87</v>
      </c>
    </row>
    <row r="128" spans="1:9" x14ac:dyDescent="0.25">
      <c r="A128" s="39">
        <v>8443</v>
      </c>
      <c r="B128" s="9" t="s">
        <v>4</v>
      </c>
      <c r="C128" s="16">
        <v>0.73</v>
      </c>
      <c r="D128" s="37">
        <v>0</v>
      </c>
      <c r="E128" s="16">
        <f t="shared" ref="E128:E137" si="5">C128*D128</f>
        <v>0</v>
      </c>
    </row>
    <row r="129" spans="1:11" x14ac:dyDescent="0.25">
      <c r="A129" s="39">
        <v>8444</v>
      </c>
      <c r="B129" s="9" t="s">
        <v>5</v>
      </c>
      <c r="C129" s="16">
        <v>0.69</v>
      </c>
      <c r="D129" s="37">
        <v>0</v>
      </c>
      <c r="E129" s="16">
        <f t="shared" si="5"/>
        <v>0</v>
      </c>
    </row>
    <row r="130" spans="1:11" x14ac:dyDescent="0.25">
      <c r="A130" s="39">
        <v>8445</v>
      </c>
      <c r="B130" s="9" t="s">
        <v>6</v>
      </c>
      <c r="C130" s="16">
        <v>0.69</v>
      </c>
      <c r="D130" s="37">
        <v>0</v>
      </c>
      <c r="E130" s="16">
        <f t="shared" si="5"/>
        <v>0</v>
      </c>
    </row>
    <row r="131" spans="1:11" x14ac:dyDescent="0.25">
      <c r="A131" s="39">
        <v>8446</v>
      </c>
      <c r="B131" s="9" t="s">
        <v>17</v>
      </c>
      <c r="C131" s="16">
        <v>0.69</v>
      </c>
      <c r="D131" s="37">
        <v>0</v>
      </c>
      <c r="E131" s="16">
        <f t="shared" si="5"/>
        <v>0</v>
      </c>
    </row>
    <row r="132" spans="1:11" x14ac:dyDescent="0.25">
      <c r="A132" s="39">
        <v>8447</v>
      </c>
      <c r="B132" s="9" t="s">
        <v>7</v>
      </c>
      <c r="C132" s="16">
        <v>1.18</v>
      </c>
      <c r="D132" s="37">
        <v>6</v>
      </c>
      <c r="E132" s="16">
        <f t="shared" si="5"/>
        <v>7.08</v>
      </c>
    </row>
    <row r="133" spans="1:11" x14ac:dyDescent="0.25">
      <c r="A133" s="39">
        <v>8448</v>
      </c>
      <c r="B133" s="9" t="s">
        <v>8</v>
      </c>
      <c r="C133" s="16">
        <v>1.18</v>
      </c>
      <c r="D133" s="37">
        <v>16</v>
      </c>
      <c r="E133" s="16">
        <f t="shared" si="5"/>
        <v>18.88</v>
      </c>
    </row>
    <row r="134" spans="1:11" x14ac:dyDescent="0.25">
      <c r="A134" s="39">
        <v>8449</v>
      </c>
      <c r="B134" s="9" t="s">
        <v>9</v>
      </c>
      <c r="C134" s="16">
        <v>1.23</v>
      </c>
      <c r="D134" s="37">
        <v>0</v>
      </c>
      <c r="E134" s="16">
        <f t="shared" si="5"/>
        <v>0</v>
      </c>
    </row>
    <row r="135" spans="1:11" x14ac:dyDescent="0.25">
      <c r="A135" s="39">
        <v>8450</v>
      </c>
      <c r="B135" s="9" t="s">
        <v>10</v>
      </c>
      <c r="C135" s="16">
        <v>1.1200000000000001</v>
      </c>
      <c r="D135" s="37">
        <v>16</v>
      </c>
      <c r="E135" s="16">
        <f t="shared" si="5"/>
        <v>17.920000000000002</v>
      </c>
      <c r="H135" t="s">
        <v>24</v>
      </c>
    </row>
    <row r="136" spans="1:11" ht="15.75" x14ac:dyDescent="0.25">
      <c r="A136" s="39">
        <v>8451</v>
      </c>
      <c r="B136" s="9" t="s">
        <v>11</v>
      </c>
      <c r="C136" s="16">
        <v>1.1499999999999999</v>
      </c>
      <c r="D136" s="37">
        <v>0</v>
      </c>
      <c r="E136" s="16">
        <f t="shared" si="5"/>
        <v>0</v>
      </c>
      <c r="K136" s="77">
        <v>44685</v>
      </c>
    </row>
    <row r="137" spans="1:11" ht="18.75" x14ac:dyDescent="0.3">
      <c r="A137" s="39">
        <v>8963</v>
      </c>
      <c r="B137" s="9" t="s">
        <v>12</v>
      </c>
      <c r="C137" s="16">
        <v>0.99</v>
      </c>
      <c r="D137" s="37">
        <v>0</v>
      </c>
      <c r="E137" s="16">
        <f t="shared" si="5"/>
        <v>0</v>
      </c>
      <c r="J137" s="74" t="s">
        <v>14</v>
      </c>
      <c r="K137" s="76" t="s">
        <v>46</v>
      </c>
    </row>
    <row r="138" spans="1:11" x14ac:dyDescent="0.25">
      <c r="D138" s="7" t="s">
        <v>23</v>
      </c>
      <c r="E138" s="7">
        <f>SUM(E127:E137)</f>
        <v>56.75</v>
      </c>
      <c r="I138" s="73">
        <v>8442</v>
      </c>
      <c r="J138" s="9" t="s">
        <v>3</v>
      </c>
      <c r="K138" s="75">
        <v>34</v>
      </c>
    </row>
    <row r="139" spans="1:11" x14ac:dyDescent="0.25">
      <c r="D139" s="7" t="s">
        <v>21</v>
      </c>
      <c r="E139" s="19">
        <f>+E138*16%</f>
        <v>9.08</v>
      </c>
      <c r="I139" s="73">
        <v>8443</v>
      </c>
      <c r="J139" s="9" t="s">
        <v>4</v>
      </c>
      <c r="K139" s="75">
        <v>254</v>
      </c>
    </row>
    <row r="140" spans="1:11" x14ac:dyDescent="0.25">
      <c r="D140" s="7" t="s">
        <v>22</v>
      </c>
      <c r="E140" s="25">
        <f>SUM(E138:E139)</f>
        <v>65.83</v>
      </c>
      <c r="I140" s="73">
        <v>8444</v>
      </c>
      <c r="J140" s="9" t="s">
        <v>5</v>
      </c>
      <c r="K140" s="75">
        <v>188</v>
      </c>
    </row>
    <row r="141" spans="1:11" x14ac:dyDescent="0.25">
      <c r="B141" s="10" t="s">
        <v>44</v>
      </c>
      <c r="E141" t="s">
        <v>24</v>
      </c>
      <c r="I141" s="73">
        <v>8445</v>
      </c>
      <c r="J141" s="9" t="s">
        <v>6</v>
      </c>
      <c r="K141" s="75">
        <v>150</v>
      </c>
    </row>
    <row r="142" spans="1:11" x14ac:dyDescent="0.25">
      <c r="I142" s="73">
        <v>8446</v>
      </c>
      <c r="J142" s="9" t="s">
        <v>17</v>
      </c>
      <c r="K142" s="75">
        <v>188</v>
      </c>
    </row>
    <row r="143" spans="1:11" x14ac:dyDescent="0.25">
      <c r="I143" s="73">
        <v>8447</v>
      </c>
      <c r="J143" s="9" t="s">
        <v>7</v>
      </c>
      <c r="K143" s="75">
        <v>64</v>
      </c>
    </row>
    <row r="144" spans="1:11" x14ac:dyDescent="0.25">
      <c r="B144" s="69"/>
      <c r="I144" s="73">
        <v>8448</v>
      </c>
      <c r="J144" s="9" t="s">
        <v>8</v>
      </c>
      <c r="K144" s="75">
        <v>0</v>
      </c>
    </row>
    <row r="145" spans="1:11" ht="15.75" x14ac:dyDescent="0.25">
      <c r="B145" s="71" t="s">
        <v>34</v>
      </c>
      <c r="I145" s="73">
        <v>8449</v>
      </c>
      <c r="J145" s="9" t="s">
        <v>9</v>
      </c>
      <c r="K145" s="75">
        <v>0</v>
      </c>
    </row>
    <row r="146" spans="1:11" ht="19.5" thickBot="1" x14ac:dyDescent="0.35">
      <c r="A146" s="4"/>
      <c r="B146" s="72" t="s">
        <v>14</v>
      </c>
      <c r="C146" s="13"/>
      <c r="D146" s="3"/>
      <c r="I146" s="73">
        <v>8450</v>
      </c>
      <c r="J146" s="9" t="s">
        <v>10</v>
      </c>
      <c r="K146" s="75">
        <v>29</v>
      </c>
    </row>
    <row r="147" spans="1:11" ht="32.25" thickBot="1" x14ac:dyDescent="0.3">
      <c r="A147" s="4" t="s">
        <v>13</v>
      </c>
      <c r="B147" s="70" t="s">
        <v>47</v>
      </c>
      <c r="C147" s="5" t="s">
        <v>20</v>
      </c>
      <c r="D147" s="6" t="s">
        <v>15</v>
      </c>
      <c r="E147" s="7" t="s">
        <v>16</v>
      </c>
      <c r="I147" s="73">
        <v>8451</v>
      </c>
      <c r="J147" s="9" t="s">
        <v>11</v>
      </c>
      <c r="K147" s="75">
        <v>205</v>
      </c>
    </row>
    <row r="148" spans="1:11" x14ac:dyDescent="0.25">
      <c r="A148" s="39">
        <v>8442</v>
      </c>
      <c r="B148" s="9" t="s">
        <v>3</v>
      </c>
      <c r="C148" s="16">
        <v>1.17</v>
      </c>
      <c r="D148" s="68">
        <v>21</v>
      </c>
      <c r="E148" s="16">
        <f>C148*D148</f>
        <v>24.57</v>
      </c>
      <c r="I148" s="73">
        <v>8963</v>
      </c>
      <c r="J148" s="9" t="s">
        <v>12</v>
      </c>
      <c r="K148" s="75">
        <v>185</v>
      </c>
    </row>
    <row r="149" spans="1:11" x14ac:dyDescent="0.25">
      <c r="A149" s="39">
        <v>8443</v>
      </c>
      <c r="B149" s="9" t="s">
        <v>4</v>
      </c>
      <c r="C149" s="16">
        <v>1.05</v>
      </c>
      <c r="D149" s="68">
        <v>96</v>
      </c>
      <c r="E149" s="16">
        <f t="shared" ref="E149:E158" si="6">C149*D149</f>
        <v>100.80000000000001</v>
      </c>
    </row>
    <row r="150" spans="1:11" x14ac:dyDescent="0.25">
      <c r="A150" s="39">
        <v>8444</v>
      </c>
      <c r="B150" s="9" t="s">
        <v>5</v>
      </c>
      <c r="C150" s="16">
        <v>0.97</v>
      </c>
      <c r="D150" s="68">
        <v>50</v>
      </c>
      <c r="E150" s="16">
        <f t="shared" si="6"/>
        <v>48.5</v>
      </c>
    </row>
    <row r="151" spans="1:11" x14ac:dyDescent="0.25">
      <c r="A151" s="39">
        <v>8445</v>
      </c>
      <c r="B151" s="9" t="s">
        <v>6</v>
      </c>
      <c r="C151" s="16">
        <v>0.97</v>
      </c>
      <c r="D151" s="68">
        <v>80</v>
      </c>
      <c r="E151" s="16">
        <f t="shared" si="6"/>
        <v>77.599999999999994</v>
      </c>
    </row>
    <row r="152" spans="1:11" x14ac:dyDescent="0.25">
      <c r="A152" s="39">
        <v>8446</v>
      </c>
      <c r="B152" s="9" t="s">
        <v>17</v>
      </c>
      <c r="C152" s="16">
        <v>0.97</v>
      </c>
      <c r="D152" s="68">
        <v>45</v>
      </c>
      <c r="E152" s="16">
        <f t="shared" si="6"/>
        <v>43.65</v>
      </c>
    </row>
    <row r="153" spans="1:11" x14ac:dyDescent="0.25">
      <c r="A153" s="39">
        <v>8447</v>
      </c>
      <c r="B153" s="9" t="s">
        <v>7</v>
      </c>
      <c r="C153" s="16">
        <v>1.32</v>
      </c>
      <c r="D153" s="68">
        <v>10</v>
      </c>
      <c r="E153" s="16">
        <f t="shared" si="6"/>
        <v>13.200000000000001</v>
      </c>
    </row>
    <row r="154" spans="1:11" x14ac:dyDescent="0.25">
      <c r="A154" s="39">
        <v>8448</v>
      </c>
      <c r="B154" s="9" t="s">
        <v>8</v>
      </c>
      <c r="C154" s="16">
        <v>1.67</v>
      </c>
      <c r="D154" s="68">
        <v>0</v>
      </c>
      <c r="E154" s="16">
        <f t="shared" si="6"/>
        <v>0</v>
      </c>
    </row>
    <row r="155" spans="1:11" x14ac:dyDescent="0.25">
      <c r="A155" s="39">
        <v>8449</v>
      </c>
      <c r="B155" s="9" t="s">
        <v>9</v>
      </c>
      <c r="C155" s="16">
        <v>1.86</v>
      </c>
      <c r="D155" s="68">
        <v>0</v>
      </c>
      <c r="E155" s="16">
        <f t="shared" si="6"/>
        <v>0</v>
      </c>
    </row>
    <row r="156" spans="1:11" x14ac:dyDescent="0.25">
      <c r="A156" s="39">
        <v>8450</v>
      </c>
      <c r="B156" s="9" t="s">
        <v>10</v>
      </c>
      <c r="C156" s="16">
        <v>1.55</v>
      </c>
      <c r="D156" s="68">
        <v>19</v>
      </c>
      <c r="E156" s="16">
        <f t="shared" si="6"/>
        <v>29.45</v>
      </c>
    </row>
    <row r="157" spans="1:11" x14ac:dyDescent="0.25">
      <c r="A157" s="39">
        <v>8451</v>
      </c>
      <c r="B157" s="9" t="s">
        <v>11</v>
      </c>
      <c r="C157" s="16">
        <v>1.32</v>
      </c>
      <c r="D157" s="68">
        <v>130</v>
      </c>
      <c r="E157" s="16">
        <f t="shared" si="6"/>
        <v>171.6</v>
      </c>
    </row>
    <row r="158" spans="1:11" x14ac:dyDescent="0.25">
      <c r="A158" s="39">
        <v>8963</v>
      </c>
      <c r="B158" s="9" t="s">
        <v>12</v>
      </c>
      <c r="C158" s="16">
        <v>1.34</v>
      </c>
      <c r="D158" s="68">
        <v>47</v>
      </c>
      <c r="E158" s="16">
        <f t="shared" si="6"/>
        <v>62.980000000000004</v>
      </c>
    </row>
    <row r="159" spans="1:11" x14ac:dyDescent="0.25">
      <c r="D159" s="7" t="s">
        <v>23</v>
      </c>
      <c r="E159" s="7">
        <f>SUM(E148:E158)</f>
        <v>572.35</v>
      </c>
    </row>
    <row r="160" spans="1:11" x14ac:dyDescent="0.25">
      <c r="D160" s="7" t="s">
        <v>21</v>
      </c>
      <c r="E160" s="19">
        <f>+E159*16%</f>
        <v>91.576000000000008</v>
      </c>
    </row>
    <row r="161" spans="1:11" x14ac:dyDescent="0.25">
      <c r="D161" s="7" t="s">
        <v>22</v>
      </c>
      <c r="E161" s="25">
        <f>SUM(E159:E160)</f>
        <v>663.92600000000004</v>
      </c>
    </row>
    <row r="165" spans="1:11" x14ac:dyDescent="0.25">
      <c r="J165" s="24"/>
      <c r="K165" s="24"/>
    </row>
    <row r="166" spans="1:11" ht="15.75" x14ac:dyDescent="0.25">
      <c r="B166" s="71" t="s">
        <v>34</v>
      </c>
    </row>
    <row r="167" spans="1:11" ht="19.5" thickBot="1" x14ac:dyDescent="0.35">
      <c r="A167" s="4"/>
      <c r="B167" s="72" t="s">
        <v>14</v>
      </c>
      <c r="C167" s="13"/>
      <c r="D167" s="3"/>
    </row>
    <row r="168" spans="1:11" ht="32.25" thickBot="1" x14ac:dyDescent="0.3">
      <c r="A168" s="4" t="s">
        <v>13</v>
      </c>
      <c r="B168" s="78" t="s">
        <v>47</v>
      </c>
      <c r="C168" s="5" t="s">
        <v>20</v>
      </c>
      <c r="D168" s="6" t="s">
        <v>15</v>
      </c>
      <c r="E168" s="7" t="s">
        <v>16</v>
      </c>
    </row>
    <row r="169" spans="1:11" x14ac:dyDescent="0.25">
      <c r="A169" s="39">
        <v>8442</v>
      </c>
      <c r="B169" s="9" t="s">
        <v>3</v>
      </c>
      <c r="C169" s="16">
        <v>1.17</v>
      </c>
      <c r="D169" s="68">
        <v>21</v>
      </c>
      <c r="E169" s="16">
        <f>C169*D169</f>
        <v>24.57</v>
      </c>
    </row>
    <row r="170" spans="1:11" x14ac:dyDescent="0.25">
      <c r="A170" s="39">
        <v>8443</v>
      </c>
      <c r="B170" s="9" t="s">
        <v>4</v>
      </c>
      <c r="C170" s="16">
        <v>1.05</v>
      </c>
      <c r="D170" s="68">
        <v>96</v>
      </c>
      <c r="E170" s="16">
        <f t="shared" ref="E170:E179" si="7">C170*D170</f>
        <v>100.80000000000001</v>
      </c>
    </row>
    <row r="171" spans="1:11" x14ac:dyDescent="0.25">
      <c r="A171" s="39">
        <v>8444</v>
      </c>
      <c r="B171" s="9" t="s">
        <v>5</v>
      </c>
      <c r="C171" s="16">
        <v>0.97</v>
      </c>
      <c r="D171" s="68">
        <v>50</v>
      </c>
      <c r="E171" s="16">
        <f t="shared" si="7"/>
        <v>48.5</v>
      </c>
    </row>
    <row r="172" spans="1:11" x14ac:dyDescent="0.25">
      <c r="A172" s="39">
        <v>8445</v>
      </c>
      <c r="B172" s="9" t="s">
        <v>6</v>
      </c>
      <c r="C172" s="16">
        <v>0.97</v>
      </c>
      <c r="D172" s="68">
        <v>80</v>
      </c>
      <c r="E172" s="16">
        <f t="shared" si="7"/>
        <v>77.599999999999994</v>
      </c>
    </row>
    <row r="173" spans="1:11" x14ac:dyDescent="0.25">
      <c r="A173" s="39">
        <v>8446</v>
      </c>
      <c r="B173" s="9" t="s">
        <v>17</v>
      </c>
      <c r="C173" s="16">
        <v>0.97</v>
      </c>
      <c r="D173" s="68">
        <v>45</v>
      </c>
      <c r="E173" s="16">
        <f t="shared" si="7"/>
        <v>43.65</v>
      </c>
    </row>
    <row r="174" spans="1:11" x14ac:dyDescent="0.25">
      <c r="A174" s="39">
        <v>8447</v>
      </c>
      <c r="B174" s="9" t="s">
        <v>7</v>
      </c>
      <c r="C174" s="16">
        <v>1.32</v>
      </c>
      <c r="D174" s="68">
        <v>10</v>
      </c>
      <c r="E174" s="16">
        <f t="shared" si="7"/>
        <v>13.200000000000001</v>
      </c>
    </row>
    <row r="175" spans="1:11" x14ac:dyDescent="0.25">
      <c r="A175" s="39">
        <v>8448</v>
      </c>
      <c r="B175" s="9" t="s">
        <v>8</v>
      </c>
      <c r="C175" s="16">
        <v>1.67</v>
      </c>
      <c r="D175" s="68">
        <v>0</v>
      </c>
      <c r="E175" s="16">
        <f t="shared" si="7"/>
        <v>0</v>
      </c>
    </row>
    <row r="176" spans="1:11" x14ac:dyDescent="0.25">
      <c r="A176" s="39">
        <v>8449</v>
      </c>
      <c r="B176" s="9" t="s">
        <v>9</v>
      </c>
      <c r="C176" s="16">
        <v>1.86</v>
      </c>
      <c r="D176" s="68">
        <v>0</v>
      </c>
      <c r="E176" s="16">
        <f t="shared" si="7"/>
        <v>0</v>
      </c>
    </row>
    <row r="177" spans="1:5" x14ac:dyDescent="0.25">
      <c r="A177" s="39">
        <v>8450</v>
      </c>
      <c r="B177" s="9" t="s">
        <v>10</v>
      </c>
      <c r="C177" s="16">
        <v>1.55</v>
      </c>
      <c r="D177" s="68">
        <v>19</v>
      </c>
      <c r="E177" s="16">
        <f t="shared" si="7"/>
        <v>29.45</v>
      </c>
    </row>
    <row r="178" spans="1:5" x14ac:dyDescent="0.25">
      <c r="A178" s="39">
        <v>8451</v>
      </c>
      <c r="B178" s="9" t="s">
        <v>11</v>
      </c>
      <c r="C178" s="16">
        <v>1.32</v>
      </c>
      <c r="D178" s="68">
        <v>130</v>
      </c>
      <c r="E178" s="16">
        <f t="shared" si="7"/>
        <v>171.6</v>
      </c>
    </row>
    <row r="179" spans="1:5" x14ac:dyDescent="0.25">
      <c r="A179" s="39">
        <v>8963</v>
      </c>
      <c r="B179" s="9" t="s">
        <v>12</v>
      </c>
      <c r="C179" s="16">
        <v>1.34</v>
      </c>
      <c r="D179" s="68">
        <v>47</v>
      </c>
      <c r="E179" s="16">
        <f t="shared" si="7"/>
        <v>62.980000000000004</v>
      </c>
    </row>
    <row r="180" spans="1:5" x14ac:dyDescent="0.25">
      <c r="D180" s="7" t="s">
        <v>23</v>
      </c>
      <c r="E180" s="7">
        <f>SUM(E169:E179)</f>
        <v>572.35</v>
      </c>
    </row>
    <row r="181" spans="1:5" x14ac:dyDescent="0.25">
      <c r="D181" s="7" t="s">
        <v>21</v>
      </c>
      <c r="E181" s="19">
        <f>+E180*16%</f>
        <v>91.576000000000008</v>
      </c>
    </row>
    <row r="182" spans="1:5" x14ac:dyDescent="0.25">
      <c r="D182" s="7" t="s">
        <v>22</v>
      </c>
      <c r="E182" s="25">
        <f>SUM(E180:E181)</f>
        <v>663.92600000000004</v>
      </c>
    </row>
    <row r="186" spans="1:5" ht="15.75" x14ac:dyDescent="0.25">
      <c r="B186" s="71" t="s">
        <v>34</v>
      </c>
    </row>
    <row r="187" spans="1:5" ht="19.5" thickBot="1" x14ac:dyDescent="0.35">
      <c r="B187" s="82" t="s">
        <v>14</v>
      </c>
    </row>
    <row r="188" spans="1:5" ht="39.75" thickBot="1" x14ac:dyDescent="0.35">
      <c r="A188" s="4" t="s">
        <v>13</v>
      </c>
      <c r="B188" s="79" t="s">
        <v>48</v>
      </c>
      <c r="C188" s="5" t="s">
        <v>20</v>
      </c>
      <c r="D188" s="6" t="s">
        <v>15</v>
      </c>
      <c r="E188" s="7" t="s">
        <v>16</v>
      </c>
    </row>
    <row r="189" spans="1:5" x14ac:dyDescent="0.25">
      <c r="A189" s="39">
        <v>8442</v>
      </c>
      <c r="B189" s="9" t="s">
        <v>3</v>
      </c>
      <c r="C189" s="16">
        <v>1.17</v>
      </c>
      <c r="D189" s="80">
        <v>12</v>
      </c>
      <c r="E189" s="16">
        <f>C189*D189</f>
        <v>14.04</v>
      </c>
    </row>
    <row r="190" spans="1:5" x14ac:dyDescent="0.25">
      <c r="A190" s="39">
        <v>8443</v>
      </c>
      <c r="B190" s="9" t="s">
        <v>4</v>
      </c>
      <c r="C190" s="16">
        <v>1.05</v>
      </c>
      <c r="D190" s="80">
        <v>68</v>
      </c>
      <c r="E190" s="16">
        <f t="shared" ref="E190:E199" si="8">C190*D190</f>
        <v>71.400000000000006</v>
      </c>
    </row>
    <row r="191" spans="1:5" x14ac:dyDescent="0.25">
      <c r="A191" s="39">
        <v>8444</v>
      </c>
      <c r="B191" s="9" t="s">
        <v>5</v>
      </c>
      <c r="C191" s="16">
        <v>0.97</v>
      </c>
      <c r="D191" s="80">
        <v>43</v>
      </c>
      <c r="E191" s="16">
        <f t="shared" si="8"/>
        <v>41.71</v>
      </c>
    </row>
    <row r="192" spans="1:5" x14ac:dyDescent="0.25">
      <c r="A192" s="39">
        <v>8445</v>
      </c>
      <c r="B192" s="9" t="s">
        <v>6</v>
      </c>
      <c r="C192" s="16">
        <v>0.97</v>
      </c>
      <c r="D192" s="80">
        <v>56</v>
      </c>
      <c r="E192" s="16">
        <f t="shared" si="8"/>
        <v>54.32</v>
      </c>
    </row>
    <row r="193" spans="1:5" x14ac:dyDescent="0.25">
      <c r="A193" s="39">
        <v>8446</v>
      </c>
      <c r="B193" s="9" t="s">
        <v>17</v>
      </c>
      <c r="C193" s="16">
        <v>0.97</v>
      </c>
      <c r="D193" s="80">
        <v>60</v>
      </c>
      <c r="E193" s="16">
        <f t="shared" si="8"/>
        <v>58.199999999999996</v>
      </c>
    </row>
    <row r="194" spans="1:5" x14ac:dyDescent="0.25">
      <c r="A194" s="39">
        <v>8447</v>
      </c>
      <c r="B194" s="9" t="s">
        <v>7</v>
      </c>
      <c r="C194" s="16">
        <v>1.32</v>
      </c>
      <c r="D194" s="80">
        <v>0</v>
      </c>
      <c r="E194" s="16">
        <f t="shared" si="8"/>
        <v>0</v>
      </c>
    </row>
    <row r="195" spans="1:5" x14ac:dyDescent="0.25">
      <c r="A195" s="39">
        <v>8448</v>
      </c>
      <c r="B195" s="9" t="s">
        <v>8</v>
      </c>
      <c r="C195" s="16">
        <v>1.67</v>
      </c>
      <c r="D195" s="80">
        <v>0</v>
      </c>
      <c r="E195" s="16">
        <f t="shared" si="8"/>
        <v>0</v>
      </c>
    </row>
    <row r="196" spans="1:5" x14ac:dyDescent="0.25">
      <c r="A196" s="39">
        <v>8449</v>
      </c>
      <c r="B196" s="9" t="s">
        <v>9</v>
      </c>
      <c r="C196" s="16">
        <v>1.86</v>
      </c>
      <c r="D196" s="80">
        <v>0</v>
      </c>
      <c r="E196" s="16">
        <f t="shared" si="8"/>
        <v>0</v>
      </c>
    </row>
    <row r="197" spans="1:5" x14ac:dyDescent="0.25">
      <c r="A197" s="39">
        <v>8450</v>
      </c>
      <c r="B197" s="9" t="s">
        <v>10</v>
      </c>
      <c r="C197" s="16">
        <v>1.55</v>
      </c>
      <c r="D197" s="80">
        <v>0</v>
      </c>
      <c r="E197" s="16">
        <f t="shared" si="8"/>
        <v>0</v>
      </c>
    </row>
    <row r="198" spans="1:5" x14ac:dyDescent="0.25">
      <c r="A198" s="39">
        <v>8451</v>
      </c>
      <c r="B198" s="9" t="s">
        <v>11</v>
      </c>
      <c r="C198" s="16">
        <v>1.32</v>
      </c>
      <c r="D198" s="80">
        <v>74</v>
      </c>
      <c r="E198" s="16">
        <f t="shared" si="8"/>
        <v>97.68</v>
      </c>
    </row>
    <row r="199" spans="1:5" x14ac:dyDescent="0.25">
      <c r="A199" s="39">
        <v>8963</v>
      </c>
      <c r="B199" s="9" t="s">
        <v>12</v>
      </c>
      <c r="C199" s="16">
        <v>1.34</v>
      </c>
      <c r="D199" s="80">
        <v>38</v>
      </c>
      <c r="E199" s="16">
        <f t="shared" si="8"/>
        <v>50.92</v>
      </c>
    </row>
    <row r="200" spans="1:5" x14ac:dyDescent="0.25">
      <c r="D200" s="7" t="s">
        <v>23</v>
      </c>
      <c r="E200" s="7">
        <f>SUM(E189:E199)</f>
        <v>388.27000000000004</v>
      </c>
    </row>
    <row r="201" spans="1:5" x14ac:dyDescent="0.25">
      <c r="D201" s="7" t="s">
        <v>21</v>
      </c>
      <c r="E201" s="19">
        <f>+E200*16%</f>
        <v>62.123200000000004</v>
      </c>
    </row>
    <row r="202" spans="1:5" x14ac:dyDescent="0.25">
      <c r="D202" s="7" t="s">
        <v>22</v>
      </c>
      <c r="E202" s="25">
        <f>SUM(E200:E201)</f>
        <v>450.39320000000004</v>
      </c>
    </row>
    <row r="209" spans="1:5" ht="15.75" x14ac:dyDescent="0.25">
      <c r="B209" s="71" t="s">
        <v>34</v>
      </c>
    </row>
    <row r="210" spans="1:5" ht="19.5" thickBot="1" x14ac:dyDescent="0.35">
      <c r="B210" s="88" t="s">
        <v>14</v>
      </c>
    </row>
    <row r="211" spans="1:5" ht="39.75" thickBot="1" x14ac:dyDescent="0.35">
      <c r="A211" s="4" t="s">
        <v>13</v>
      </c>
      <c r="B211" s="87" t="s">
        <v>50</v>
      </c>
      <c r="C211" s="5" t="s">
        <v>20</v>
      </c>
      <c r="D211" s="6" t="s">
        <v>15</v>
      </c>
      <c r="E211" s="7" t="s">
        <v>16</v>
      </c>
    </row>
    <row r="212" spans="1:5" x14ac:dyDescent="0.25">
      <c r="A212" s="39">
        <v>8442</v>
      </c>
      <c r="B212" s="9" t="s">
        <v>3</v>
      </c>
      <c r="C212" s="16">
        <v>1.53</v>
      </c>
      <c r="D212" s="89">
        <v>7</v>
      </c>
      <c r="E212" s="16">
        <f>C212*D212</f>
        <v>10.71</v>
      </c>
    </row>
    <row r="213" spans="1:5" x14ac:dyDescent="0.25">
      <c r="A213" s="39">
        <v>8443</v>
      </c>
      <c r="B213" s="9" t="s">
        <v>4</v>
      </c>
      <c r="C213" s="16">
        <v>1.23</v>
      </c>
      <c r="D213" s="89">
        <v>37</v>
      </c>
      <c r="E213" s="16">
        <f t="shared" ref="E213:E222" si="9">C213*D213</f>
        <v>45.51</v>
      </c>
    </row>
    <row r="214" spans="1:5" x14ac:dyDescent="0.25">
      <c r="A214" s="39">
        <v>8444</v>
      </c>
      <c r="B214" s="9" t="s">
        <v>5</v>
      </c>
      <c r="C214" s="16">
        <v>1.1599999999999999</v>
      </c>
      <c r="D214" s="89">
        <v>23</v>
      </c>
      <c r="E214" s="16">
        <f t="shared" si="9"/>
        <v>26.68</v>
      </c>
    </row>
    <row r="215" spans="1:5" x14ac:dyDescent="0.25">
      <c r="A215" s="39">
        <v>8445</v>
      </c>
      <c r="B215" s="9" t="s">
        <v>6</v>
      </c>
      <c r="C215" s="16">
        <v>1.1599999999999999</v>
      </c>
      <c r="D215" s="89">
        <v>30</v>
      </c>
      <c r="E215" s="16">
        <f t="shared" si="9"/>
        <v>34.799999999999997</v>
      </c>
    </row>
    <row r="216" spans="1:5" x14ac:dyDescent="0.25">
      <c r="A216" s="39">
        <v>8446</v>
      </c>
      <c r="B216" s="9" t="s">
        <v>17</v>
      </c>
      <c r="C216" s="16">
        <v>1.1599999999999999</v>
      </c>
      <c r="D216" s="89">
        <v>31</v>
      </c>
      <c r="E216" s="16">
        <f t="shared" si="9"/>
        <v>35.96</v>
      </c>
    </row>
    <row r="217" spans="1:5" x14ac:dyDescent="0.25">
      <c r="A217" s="39">
        <v>8447</v>
      </c>
      <c r="B217" s="9" t="s">
        <v>7</v>
      </c>
      <c r="C217" s="16">
        <v>1.74</v>
      </c>
      <c r="D217" s="89">
        <v>0</v>
      </c>
      <c r="E217" s="16">
        <f t="shared" si="9"/>
        <v>0</v>
      </c>
    </row>
    <row r="218" spans="1:5" x14ac:dyDescent="0.25">
      <c r="A218" s="39">
        <v>8448</v>
      </c>
      <c r="B218" s="9" t="s">
        <v>8</v>
      </c>
      <c r="C218" s="16">
        <v>2.16</v>
      </c>
      <c r="D218" s="89">
        <v>13</v>
      </c>
      <c r="E218" s="16">
        <f t="shared" si="9"/>
        <v>28.080000000000002</v>
      </c>
    </row>
    <row r="219" spans="1:5" x14ac:dyDescent="0.25">
      <c r="A219" s="39">
        <v>8449</v>
      </c>
      <c r="B219" s="9" t="s">
        <v>9</v>
      </c>
      <c r="C219" s="16">
        <v>2.29</v>
      </c>
      <c r="D219" s="89">
        <v>16</v>
      </c>
      <c r="E219" s="16">
        <f t="shared" si="9"/>
        <v>36.64</v>
      </c>
    </row>
    <row r="220" spans="1:5" x14ac:dyDescent="0.25">
      <c r="A220" s="39">
        <v>8450</v>
      </c>
      <c r="B220" s="9" t="s">
        <v>10</v>
      </c>
      <c r="C220" s="16">
        <v>1.94</v>
      </c>
      <c r="D220" s="89">
        <v>56</v>
      </c>
      <c r="E220" s="16">
        <f t="shared" si="9"/>
        <v>108.64</v>
      </c>
    </row>
    <row r="221" spans="1:5" x14ac:dyDescent="0.25">
      <c r="A221" s="39">
        <v>8451</v>
      </c>
      <c r="B221" s="9" t="s">
        <v>11</v>
      </c>
      <c r="C221" s="16">
        <v>1.66</v>
      </c>
      <c r="D221" s="89">
        <v>62</v>
      </c>
      <c r="E221" s="16">
        <f t="shared" si="9"/>
        <v>102.92</v>
      </c>
    </row>
    <row r="222" spans="1:5" x14ac:dyDescent="0.25">
      <c r="A222" s="39">
        <v>8963</v>
      </c>
      <c r="B222" s="9" t="s">
        <v>12</v>
      </c>
      <c r="C222" s="16">
        <v>1.73</v>
      </c>
      <c r="D222" s="89">
        <v>36</v>
      </c>
      <c r="E222" s="16">
        <f t="shared" si="9"/>
        <v>62.28</v>
      </c>
    </row>
    <row r="223" spans="1:5" x14ac:dyDescent="0.25">
      <c r="D223" s="7" t="s">
        <v>23</v>
      </c>
      <c r="E223" s="7">
        <f>SUM(E212:E222)</f>
        <v>492.22</v>
      </c>
    </row>
    <row r="224" spans="1:5" x14ac:dyDescent="0.25">
      <c r="D224" s="7" t="s">
        <v>21</v>
      </c>
      <c r="E224" s="19">
        <f>+E223*16%</f>
        <v>78.755200000000002</v>
      </c>
    </row>
    <row r="225" spans="1:5" x14ac:dyDescent="0.25">
      <c r="D225" s="7" t="s">
        <v>22</v>
      </c>
      <c r="E225" s="25">
        <f>SUM(E223:E224)</f>
        <v>570.97520000000009</v>
      </c>
    </row>
    <row r="229" spans="1:5" ht="0.75" customHeight="1" x14ac:dyDescent="0.25"/>
    <row r="234" spans="1:5" ht="15.75" x14ac:dyDescent="0.25">
      <c r="B234" s="71" t="s">
        <v>34</v>
      </c>
    </row>
    <row r="235" spans="1:5" ht="19.5" thickBot="1" x14ac:dyDescent="0.35">
      <c r="B235" s="91" t="s">
        <v>14</v>
      </c>
    </row>
    <row r="236" spans="1:5" ht="45.75" thickBot="1" x14ac:dyDescent="0.5">
      <c r="A236" s="4" t="s">
        <v>13</v>
      </c>
      <c r="B236" s="92" t="s">
        <v>53</v>
      </c>
      <c r="C236" s="5" t="s">
        <v>20</v>
      </c>
      <c r="D236" s="6" t="s">
        <v>15</v>
      </c>
      <c r="E236" s="7" t="s">
        <v>16</v>
      </c>
    </row>
    <row r="237" spans="1:5" x14ac:dyDescent="0.25">
      <c r="A237" s="39">
        <v>8442</v>
      </c>
      <c r="B237" s="9" t="s">
        <v>3</v>
      </c>
      <c r="C237" s="16">
        <v>1.53</v>
      </c>
      <c r="D237" s="90">
        <v>7</v>
      </c>
      <c r="E237" s="16">
        <f>C237*D237</f>
        <v>10.71</v>
      </c>
    </row>
    <row r="238" spans="1:5" x14ac:dyDescent="0.25">
      <c r="A238" s="39">
        <v>8443</v>
      </c>
      <c r="B238" s="9" t="s">
        <v>4</v>
      </c>
      <c r="C238" s="16">
        <v>1.23</v>
      </c>
      <c r="D238" s="90">
        <v>36</v>
      </c>
      <c r="E238" s="16">
        <f t="shared" ref="E238:E247" si="10">C238*D238</f>
        <v>44.28</v>
      </c>
    </row>
    <row r="239" spans="1:5" x14ac:dyDescent="0.25">
      <c r="A239" s="39">
        <v>8444</v>
      </c>
      <c r="B239" s="9" t="s">
        <v>5</v>
      </c>
      <c r="C239" s="16">
        <v>1.1599999999999999</v>
      </c>
      <c r="D239" s="90">
        <v>74</v>
      </c>
      <c r="E239" s="16">
        <f t="shared" si="10"/>
        <v>85.839999999999989</v>
      </c>
    </row>
    <row r="240" spans="1:5" x14ac:dyDescent="0.25">
      <c r="A240" s="39">
        <v>8445</v>
      </c>
      <c r="B240" s="9" t="s">
        <v>6</v>
      </c>
      <c r="C240" s="16">
        <v>1.1599999999999999</v>
      </c>
      <c r="D240" s="90">
        <v>27</v>
      </c>
      <c r="E240" s="16">
        <f t="shared" si="10"/>
        <v>31.319999999999997</v>
      </c>
    </row>
    <row r="241" spans="1:5" x14ac:dyDescent="0.25">
      <c r="A241" s="39">
        <v>8446</v>
      </c>
      <c r="B241" s="9" t="s">
        <v>17</v>
      </c>
      <c r="C241" s="16">
        <v>1.1599999999999999</v>
      </c>
      <c r="D241" s="90">
        <v>85</v>
      </c>
      <c r="E241" s="16">
        <f t="shared" si="10"/>
        <v>98.6</v>
      </c>
    </row>
    <row r="242" spans="1:5" x14ac:dyDescent="0.25">
      <c r="A242" s="39">
        <v>8447</v>
      </c>
      <c r="B242" s="9" t="s">
        <v>7</v>
      </c>
      <c r="C242" s="16">
        <v>1.74</v>
      </c>
      <c r="D242" s="90">
        <v>0</v>
      </c>
      <c r="E242" s="16">
        <f t="shared" si="10"/>
        <v>0</v>
      </c>
    </row>
    <row r="243" spans="1:5" x14ac:dyDescent="0.25">
      <c r="A243" s="39">
        <v>8448</v>
      </c>
      <c r="B243" s="9" t="s">
        <v>8</v>
      </c>
      <c r="C243" s="16">
        <v>2.16</v>
      </c>
      <c r="D243" s="90">
        <v>34</v>
      </c>
      <c r="E243" s="16">
        <f t="shared" si="10"/>
        <v>73.44</v>
      </c>
    </row>
    <row r="244" spans="1:5" x14ac:dyDescent="0.25">
      <c r="A244" s="39">
        <v>8449</v>
      </c>
      <c r="B244" s="9" t="s">
        <v>9</v>
      </c>
      <c r="C244" s="16">
        <v>2.29</v>
      </c>
      <c r="D244" s="90">
        <v>33</v>
      </c>
      <c r="E244" s="16">
        <f t="shared" si="10"/>
        <v>75.570000000000007</v>
      </c>
    </row>
    <row r="245" spans="1:5" x14ac:dyDescent="0.25">
      <c r="A245" s="39">
        <v>8450</v>
      </c>
      <c r="B245" s="9" t="s">
        <v>10</v>
      </c>
      <c r="C245" s="16">
        <v>1.94</v>
      </c>
      <c r="D245" s="90">
        <v>7</v>
      </c>
      <c r="E245" s="16">
        <f t="shared" si="10"/>
        <v>13.58</v>
      </c>
    </row>
    <row r="246" spans="1:5" x14ac:dyDescent="0.25">
      <c r="A246" s="39">
        <v>8451</v>
      </c>
      <c r="B246" s="9" t="s">
        <v>11</v>
      </c>
      <c r="C246" s="16">
        <v>1.66</v>
      </c>
      <c r="D246" s="90">
        <v>31</v>
      </c>
      <c r="E246" s="16">
        <f t="shared" si="10"/>
        <v>51.46</v>
      </c>
    </row>
    <row r="247" spans="1:5" x14ac:dyDescent="0.25">
      <c r="A247" s="39">
        <v>8963</v>
      </c>
      <c r="B247" s="9" t="s">
        <v>12</v>
      </c>
      <c r="C247" s="16">
        <v>1.73</v>
      </c>
      <c r="D247" s="90">
        <v>23</v>
      </c>
      <c r="E247" s="16">
        <f t="shared" si="10"/>
        <v>39.79</v>
      </c>
    </row>
    <row r="248" spans="1:5" x14ac:dyDescent="0.25">
      <c r="D248" s="7" t="s">
        <v>23</v>
      </c>
      <c r="E248" s="7">
        <f>SUM(E237:E247)</f>
        <v>524.58999999999992</v>
      </c>
    </row>
    <row r="249" spans="1:5" x14ac:dyDescent="0.25">
      <c r="D249" s="7" t="s">
        <v>21</v>
      </c>
      <c r="E249" s="19">
        <f>+E248*16%</f>
        <v>83.934399999999982</v>
      </c>
    </row>
    <row r="250" spans="1:5" x14ac:dyDescent="0.25">
      <c r="D250" s="7" t="s">
        <v>22</v>
      </c>
      <c r="E250" s="25">
        <f>SUM(E248:E249)</f>
        <v>608.5243999999999</v>
      </c>
    </row>
  </sheetData>
  <pageMargins left="0.7" right="0.7" top="0.75" bottom="0.75" header="0.3" footer="0.3"/>
  <pageSetup orientation="landscape" horizontalDpi="360" verticalDpi="36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J141"/>
  <sheetViews>
    <sheetView topLeftCell="A120" workbookViewId="0">
      <selection activeCell="G141" sqref="G141"/>
    </sheetView>
  </sheetViews>
  <sheetFormatPr baseColWidth="10" defaultRowHeight="15" x14ac:dyDescent="0.25"/>
  <cols>
    <col min="1" max="1" width="10.28515625" bestFit="1" customWidth="1"/>
    <col min="2" max="2" width="50.28515625" customWidth="1"/>
    <col min="3" max="3" width="12.7109375" customWidth="1"/>
    <col min="4" max="4" width="15.28515625" customWidth="1"/>
    <col min="8" max="8" width="43.7109375" customWidth="1"/>
    <col min="9" max="9" width="15.28515625" customWidth="1"/>
  </cols>
  <sheetData>
    <row r="1" spans="1:9" hidden="1" x14ac:dyDescent="0.25">
      <c r="A1" t="s">
        <v>0</v>
      </c>
      <c r="B1" t="s">
        <v>2</v>
      </c>
      <c r="I1" t="s">
        <v>1</v>
      </c>
    </row>
    <row r="2" spans="1:9" ht="36.75" customHeight="1" x14ac:dyDescent="0.25">
      <c r="A2" s="49"/>
      <c r="B2" s="50"/>
    </row>
    <row r="3" spans="1:9" x14ac:dyDescent="0.25">
      <c r="A3" s="1"/>
      <c r="B3" s="1"/>
    </row>
    <row r="4" spans="1:9" x14ac:dyDescent="0.25">
      <c r="A4" s="1"/>
      <c r="B4" s="1"/>
    </row>
    <row r="5" spans="1:9" ht="15.75" thickBot="1" x14ac:dyDescent="0.3">
      <c r="A5" s="1"/>
      <c r="B5" s="1"/>
    </row>
    <row r="6" spans="1:9" ht="15.75" thickBot="1" x14ac:dyDescent="0.3">
      <c r="B6" s="12" t="s">
        <v>19</v>
      </c>
      <c r="C6" s="11"/>
      <c r="D6" s="2"/>
    </row>
    <row r="7" spans="1:9" ht="32.25" thickBot="1" x14ac:dyDescent="0.3">
      <c r="B7" s="15" t="s">
        <v>18</v>
      </c>
      <c r="C7" s="13"/>
      <c r="D7" s="3"/>
    </row>
    <row r="8" spans="1:9" ht="30.75" x14ac:dyDescent="0.3">
      <c r="A8" s="4" t="s">
        <v>13</v>
      </c>
      <c r="B8" s="14" t="s">
        <v>14</v>
      </c>
      <c r="C8" s="5" t="s">
        <v>20</v>
      </c>
      <c r="D8" s="6" t="s">
        <v>15</v>
      </c>
      <c r="E8" s="7" t="s">
        <v>16</v>
      </c>
    </row>
    <row r="9" spans="1:9" x14ac:dyDescent="0.25">
      <c r="A9" s="8">
        <v>8442</v>
      </c>
      <c r="B9" s="9" t="s">
        <v>3</v>
      </c>
      <c r="C9" s="16">
        <v>0.99</v>
      </c>
      <c r="D9" s="17">
        <v>32</v>
      </c>
      <c r="E9" s="16">
        <f>+C9*D9</f>
        <v>31.68</v>
      </c>
    </row>
    <row r="10" spans="1:9" x14ac:dyDescent="0.25">
      <c r="A10" s="8">
        <v>8443</v>
      </c>
      <c r="B10" s="9" t="s">
        <v>4</v>
      </c>
      <c r="C10" s="16">
        <v>0.73</v>
      </c>
      <c r="D10" s="17">
        <v>29</v>
      </c>
      <c r="E10" s="16">
        <f t="shared" ref="E10:E19" si="0">+C10*D10</f>
        <v>21.169999999999998</v>
      </c>
    </row>
    <row r="11" spans="1:9" x14ac:dyDescent="0.25">
      <c r="A11" s="8">
        <v>8444</v>
      </c>
      <c r="B11" s="9" t="s">
        <v>5</v>
      </c>
      <c r="C11" s="16">
        <v>0.69</v>
      </c>
      <c r="D11" s="17">
        <v>25</v>
      </c>
      <c r="E11" s="16">
        <f t="shared" si="0"/>
        <v>17.25</v>
      </c>
    </row>
    <row r="12" spans="1:9" x14ac:dyDescent="0.25">
      <c r="A12" s="8">
        <v>8445</v>
      </c>
      <c r="B12" s="9" t="s">
        <v>6</v>
      </c>
      <c r="C12" s="16">
        <v>0.69</v>
      </c>
      <c r="D12" s="17">
        <v>30</v>
      </c>
      <c r="E12" s="16">
        <f t="shared" si="0"/>
        <v>20.7</v>
      </c>
    </row>
    <row r="13" spans="1:9" x14ac:dyDescent="0.25">
      <c r="A13" s="8">
        <v>8446</v>
      </c>
      <c r="B13" s="9" t="s">
        <v>17</v>
      </c>
      <c r="C13" s="16">
        <v>0.69</v>
      </c>
      <c r="D13" s="17">
        <v>34</v>
      </c>
      <c r="E13" s="16">
        <f t="shared" si="0"/>
        <v>23.459999999999997</v>
      </c>
    </row>
    <row r="14" spans="1:9" x14ac:dyDescent="0.25">
      <c r="A14" s="8">
        <v>8447</v>
      </c>
      <c r="B14" s="9" t="s">
        <v>7</v>
      </c>
      <c r="C14" s="16">
        <v>1.1200000000000001</v>
      </c>
      <c r="D14" s="17">
        <v>60</v>
      </c>
      <c r="E14" s="16">
        <f t="shared" si="0"/>
        <v>67.2</v>
      </c>
    </row>
    <row r="15" spans="1:9" x14ac:dyDescent="0.25">
      <c r="A15" s="8">
        <v>8448</v>
      </c>
      <c r="B15" s="9" t="s">
        <v>8</v>
      </c>
      <c r="C15" s="16">
        <v>1.18</v>
      </c>
      <c r="D15" s="17">
        <v>34</v>
      </c>
      <c r="E15" s="16">
        <f t="shared" si="0"/>
        <v>40.119999999999997</v>
      </c>
    </row>
    <row r="16" spans="1:9" x14ac:dyDescent="0.25">
      <c r="A16" s="8">
        <v>8449</v>
      </c>
      <c r="B16" s="9" t="s">
        <v>9</v>
      </c>
      <c r="C16" s="16">
        <v>1.23</v>
      </c>
      <c r="D16" s="17">
        <v>60</v>
      </c>
      <c r="E16" s="16">
        <f t="shared" si="0"/>
        <v>73.8</v>
      </c>
    </row>
    <row r="17" spans="1:6" x14ac:dyDescent="0.25">
      <c r="A17" s="8">
        <v>8450</v>
      </c>
      <c r="B17" s="9" t="s">
        <v>10</v>
      </c>
      <c r="C17" s="16">
        <v>1.1200000000000001</v>
      </c>
      <c r="D17" s="17">
        <v>54</v>
      </c>
      <c r="E17" s="16">
        <f t="shared" si="0"/>
        <v>60.480000000000004</v>
      </c>
    </row>
    <row r="18" spans="1:6" x14ac:dyDescent="0.25">
      <c r="A18" s="8">
        <v>8451</v>
      </c>
      <c r="B18" s="9" t="s">
        <v>11</v>
      </c>
      <c r="C18" s="16">
        <v>1.1499999999999999</v>
      </c>
      <c r="D18" s="17">
        <v>43</v>
      </c>
      <c r="E18" s="16">
        <f t="shared" si="0"/>
        <v>49.449999999999996</v>
      </c>
    </row>
    <row r="19" spans="1:6" x14ac:dyDescent="0.25">
      <c r="A19" s="8">
        <v>8963</v>
      </c>
      <c r="B19" s="9" t="s">
        <v>12</v>
      </c>
      <c r="C19" s="16">
        <v>0.99</v>
      </c>
      <c r="D19" s="17">
        <v>36</v>
      </c>
      <c r="E19" s="16">
        <f t="shared" si="0"/>
        <v>35.64</v>
      </c>
    </row>
    <row r="20" spans="1:6" x14ac:dyDescent="0.25">
      <c r="D20" s="18" t="s">
        <v>23</v>
      </c>
      <c r="E20" s="7">
        <f>SUM(E9:E19)</f>
        <v>440.95</v>
      </c>
    </row>
    <row r="21" spans="1:6" x14ac:dyDescent="0.25">
      <c r="D21" s="18" t="s">
        <v>21</v>
      </c>
      <c r="E21" s="19">
        <f>+E20*16%</f>
        <v>70.552000000000007</v>
      </c>
    </row>
    <row r="22" spans="1:6" x14ac:dyDescent="0.25">
      <c r="D22" s="18" t="s">
        <v>22</v>
      </c>
      <c r="E22" s="20">
        <f>SUM(E20:E21)</f>
        <v>511.50200000000001</v>
      </c>
    </row>
    <row r="23" spans="1:6" x14ac:dyDescent="0.25">
      <c r="E23" t="s">
        <v>24</v>
      </c>
    </row>
    <row r="24" spans="1:6" hidden="1" x14ac:dyDescent="0.25"/>
    <row r="25" spans="1:6" hidden="1" x14ac:dyDescent="0.25"/>
    <row r="26" spans="1:6" hidden="1" x14ac:dyDescent="0.25"/>
    <row r="28" spans="1:6" x14ac:dyDescent="0.25">
      <c r="A28" s="10"/>
      <c r="B28" s="21" t="s">
        <v>25</v>
      </c>
      <c r="C28" s="21"/>
      <c r="D28" s="21"/>
      <c r="E28" s="21"/>
      <c r="F28" s="21"/>
    </row>
    <row r="29" spans="1:6" x14ac:dyDescent="0.25">
      <c r="A29" s="10"/>
      <c r="B29" s="21" t="s">
        <v>26</v>
      </c>
      <c r="C29" s="21"/>
      <c r="D29" s="21"/>
      <c r="E29" s="21"/>
      <c r="F29" s="21"/>
    </row>
    <row r="32" spans="1:6" ht="15.75" thickBot="1" x14ac:dyDescent="0.3"/>
    <row r="33" spans="1:7" ht="15.75" thickBot="1" x14ac:dyDescent="0.3">
      <c r="B33" s="22" t="s">
        <v>19</v>
      </c>
      <c r="C33" s="11"/>
      <c r="D33" s="2"/>
    </row>
    <row r="34" spans="1:7" ht="39.75" thickBot="1" x14ac:dyDescent="0.45">
      <c r="B34" s="23" t="s">
        <v>27</v>
      </c>
      <c r="C34" s="13"/>
      <c r="D34" s="3"/>
    </row>
    <row r="35" spans="1:7" ht="30.75" x14ac:dyDescent="0.3">
      <c r="A35" s="4" t="s">
        <v>13</v>
      </c>
      <c r="B35" s="14" t="s">
        <v>14</v>
      </c>
      <c r="C35" s="5" t="s">
        <v>20</v>
      </c>
      <c r="D35" s="6" t="s">
        <v>15</v>
      </c>
      <c r="E35" s="7" t="s">
        <v>16</v>
      </c>
    </row>
    <row r="36" spans="1:7" x14ac:dyDescent="0.25">
      <c r="A36" s="8">
        <v>8442</v>
      </c>
      <c r="B36" s="9" t="s">
        <v>3</v>
      </c>
      <c r="C36" s="16">
        <v>0.99</v>
      </c>
      <c r="D36" s="17">
        <v>15</v>
      </c>
      <c r="E36" s="16">
        <f>+C36*D36</f>
        <v>14.85</v>
      </c>
    </row>
    <row r="37" spans="1:7" x14ac:dyDescent="0.25">
      <c r="A37" s="8">
        <v>8443</v>
      </c>
      <c r="B37" s="9" t="s">
        <v>4</v>
      </c>
      <c r="C37" s="16">
        <v>0.73</v>
      </c>
      <c r="D37" s="17">
        <v>20</v>
      </c>
      <c r="E37" s="16">
        <f t="shared" ref="E37:E46" si="1">+C37*D37</f>
        <v>14.6</v>
      </c>
    </row>
    <row r="38" spans="1:7" x14ac:dyDescent="0.25">
      <c r="A38" s="8">
        <v>8444</v>
      </c>
      <c r="B38" s="9" t="s">
        <v>5</v>
      </c>
      <c r="C38" s="16">
        <v>0.69</v>
      </c>
      <c r="D38" s="17">
        <v>17</v>
      </c>
      <c r="E38" s="16">
        <f t="shared" si="1"/>
        <v>11.729999999999999</v>
      </c>
    </row>
    <row r="39" spans="1:7" x14ac:dyDescent="0.25">
      <c r="A39" s="8">
        <v>8445</v>
      </c>
      <c r="B39" s="9" t="s">
        <v>6</v>
      </c>
      <c r="C39" s="16">
        <v>0.69</v>
      </c>
      <c r="D39" s="17">
        <v>12</v>
      </c>
      <c r="E39" s="16">
        <f t="shared" si="1"/>
        <v>8.2799999999999994</v>
      </c>
    </row>
    <row r="40" spans="1:7" x14ac:dyDescent="0.25">
      <c r="A40" s="8">
        <v>8446</v>
      </c>
      <c r="B40" s="9" t="s">
        <v>17</v>
      </c>
      <c r="C40" s="16">
        <v>0.69</v>
      </c>
      <c r="D40" s="17">
        <v>36</v>
      </c>
      <c r="E40" s="16">
        <f t="shared" si="1"/>
        <v>24.839999999999996</v>
      </c>
    </row>
    <row r="41" spans="1:7" x14ac:dyDescent="0.25">
      <c r="A41" s="8">
        <v>8447</v>
      </c>
      <c r="B41" s="9" t="s">
        <v>7</v>
      </c>
      <c r="C41" s="16">
        <v>1.18</v>
      </c>
      <c r="D41" s="17">
        <v>4</v>
      </c>
      <c r="E41" s="16">
        <f t="shared" si="1"/>
        <v>4.72</v>
      </c>
    </row>
    <row r="42" spans="1:7" x14ac:dyDescent="0.25">
      <c r="A42" s="8">
        <v>8448</v>
      </c>
      <c r="B42" s="9" t="s">
        <v>8</v>
      </c>
      <c r="C42" s="16">
        <v>1.18</v>
      </c>
      <c r="D42" s="17">
        <v>9</v>
      </c>
      <c r="E42" s="16">
        <f t="shared" si="1"/>
        <v>10.62</v>
      </c>
    </row>
    <row r="43" spans="1:7" x14ac:dyDescent="0.25">
      <c r="A43" s="8">
        <v>8449</v>
      </c>
      <c r="B43" s="9" t="s">
        <v>9</v>
      </c>
      <c r="C43" s="16">
        <v>1.23</v>
      </c>
      <c r="D43" s="17">
        <v>20</v>
      </c>
      <c r="E43" s="16">
        <f t="shared" si="1"/>
        <v>24.6</v>
      </c>
    </row>
    <row r="44" spans="1:7" x14ac:dyDescent="0.25">
      <c r="A44" s="8">
        <v>8450</v>
      </c>
      <c r="B44" s="9" t="s">
        <v>10</v>
      </c>
      <c r="C44" s="16">
        <v>1.1200000000000001</v>
      </c>
      <c r="D44" s="17">
        <v>24</v>
      </c>
      <c r="E44" s="16">
        <f t="shared" si="1"/>
        <v>26.880000000000003</v>
      </c>
    </row>
    <row r="45" spans="1:7" x14ac:dyDescent="0.25">
      <c r="A45" s="8">
        <v>8451</v>
      </c>
      <c r="B45" s="9" t="s">
        <v>11</v>
      </c>
      <c r="C45" s="16">
        <v>1.1499999999999999</v>
      </c>
      <c r="D45" s="17">
        <v>5</v>
      </c>
      <c r="E45" s="16">
        <f t="shared" si="1"/>
        <v>5.75</v>
      </c>
    </row>
    <row r="46" spans="1:7" x14ac:dyDescent="0.25">
      <c r="A46" s="8">
        <v>8963</v>
      </c>
      <c r="B46" s="9" t="s">
        <v>12</v>
      </c>
      <c r="C46" s="16">
        <v>0.99</v>
      </c>
      <c r="D46" s="17">
        <v>6</v>
      </c>
      <c r="E46" s="16">
        <f t="shared" si="1"/>
        <v>5.9399999999999995</v>
      </c>
      <c r="G46" s="24"/>
    </row>
    <row r="47" spans="1:7" x14ac:dyDescent="0.25">
      <c r="D47" s="18" t="s">
        <v>23</v>
      </c>
      <c r="E47" s="7">
        <f>SUM(E36:E46)</f>
        <v>152.81</v>
      </c>
    </row>
    <row r="48" spans="1:7" x14ac:dyDescent="0.25">
      <c r="D48" s="18" t="s">
        <v>21</v>
      </c>
      <c r="E48" s="19">
        <f>+E47*16%</f>
        <v>24.4496</v>
      </c>
    </row>
    <row r="49" spans="1:10" x14ac:dyDescent="0.25">
      <c r="D49" s="18" t="s">
        <v>22</v>
      </c>
      <c r="E49" s="25">
        <f>SUM(E47:E48)</f>
        <v>177.25960000000001</v>
      </c>
    </row>
    <row r="50" spans="1:10" x14ac:dyDescent="0.25">
      <c r="E50" t="s">
        <v>24</v>
      </c>
      <c r="J50" s="24"/>
    </row>
    <row r="53" spans="1:10" ht="15.75" thickBot="1" x14ac:dyDescent="0.3"/>
    <row r="54" spans="1:10" ht="15.75" thickBot="1" x14ac:dyDescent="0.3">
      <c r="B54" s="22" t="s">
        <v>19</v>
      </c>
      <c r="C54" s="11"/>
      <c r="D54" s="2"/>
    </row>
    <row r="55" spans="1:10" ht="39.75" thickBot="1" x14ac:dyDescent="0.45">
      <c r="B55" s="23" t="s">
        <v>28</v>
      </c>
      <c r="C55" s="13"/>
      <c r="D55" s="3"/>
    </row>
    <row r="56" spans="1:10" ht="30.75" x14ac:dyDescent="0.3">
      <c r="A56" s="4" t="s">
        <v>13</v>
      </c>
      <c r="B56" s="14" t="s">
        <v>14</v>
      </c>
      <c r="C56" s="5" t="s">
        <v>20</v>
      </c>
      <c r="D56" s="6" t="s">
        <v>15</v>
      </c>
      <c r="E56" s="7" t="s">
        <v>16</v>
      </c>
    </row>
    <row r="57" spans="1:10" x14ac:dyDescent="0.25">
      <c r="A57" s="8">
        <v>8442</v>
      </c>
      <c r="B57" s="9" t="s">
        <v>3</v>
      </c>
      <c r="C57" s="16">
        <v>0.99</v>
      </c>
      <c r="D57" s="17">
        <v>7</v>
      </c>
      <c r="E57" s="16">
        <f>+C57*D57</f>
        <v>6.93</v>
      </c>
    </row>
    <row r="58" spans="1:10" x14ac:dyDescent="0.25">
      <c r="A58" s="8">
        <v>8443</v>
      </c>
      <c r="B58" s="9" t="s">
        <v>4</v>
      </c>
      <c r="C58" s="16">
        <v>0.73</v>
      </c>
      <c r="D58" s="17">
        <v>70</v>
      </c>
      <c r="E58" s="16">
        <f t="shared" ref="E58:E67" si="2">+C58*D58</f>
        <v>51.1</v>
      </c>
    </row>
    <row r="59" spans="1:10" x14ac:dyDescent="0.25">
      <c r="A59" s="8">
        <v>8444</v>
      </c>
      <c r="B59" s="9" t="s">
        <v>5</v>
      </c>
      <c r="C59" s="16">
        <v>0.69</v>
      </c>
      <c r="D59" s="17">
        <v>24</v>
      </c>
      <c r="E59" s="16">
        <f t="shared" si="2"/>
        <v>16.559999999999999</v>
      </c>
    </row>
    <row r="60" spans="1:10" x14ac:dyDescent="0.25">
      <c r="A60" s="8">
        <v>8445</v>
      </c>
      <c r="B60" s="9" t="s">
        <v>6</v>
      </c>
      <c r="C60" s="16">
        <v>0.69</v>
      </c>
      <c r="D60" s="17">
        <v>18</v>
      </c>
      <c r="E60" s="16">
        <f t="shared" si="2"/>
        <v>12.419999999999998</v>
      </c>
    </row>
    <row r="61" spans="1:10" x14ac:dyDescent="0.25">
      <c r="A61" s="8">
        <v>8446</v>
      </c>
      <c r="B61" s="9" t="s">
        <v>17</v>
      </c>
      <c r="C61" s="16">
        <v>0.69</v>
      </c>
      <c r="D61" s="17">
        <v>29</v>
      </c>
      <c r="E61" s="16">
        <f t="shared" si="2"/>
        <v>20.009999999999998</v>
      </c>
    </row>
    <row r="62" spans="1:10" x14ac:dyDescent="0.25">
      <c r="A62" s="8">
        <v>8447</v>
      </c>
      <c r="B62" s="9" t="s">
        <v>7</v>
      </c>
      <c r="C62" s="16">
        <v>1.18</v>
      </c>
      <c r="D62" s="17">
        <v>5</v>
      </c>
      <c r="E62" s="16">
        <f t="shared" si="2"/>
        <v>5.8999999999999995</v>
      </c>
    </row>
    <row r="63" spans="1:10" x14ac:dyDescent="0.25">
      <c r="A63" s="8">
        <v>8448</v>
      </c>
      <c r="B63" s="9" t="s">
        <v>8</v>
      </c>
      <c r="C63" s="16">
        <v>1.18</v>
      </c>
      <c r="D63" s="17">
        <v>6</v>
      </c>
      <c r="E63" s="16">
        <f t="shared" si="2"/>
        <v>7.08</v>
      </c>
    </row>
    <row r="64" spans="1:10" x14ac:dyDescent="0.25">
      <c r="A64" s="8">
        <v>8449</v>
      </c>
      <c r="B64" s="9" t="s">
        <v>9</v>
      </c>
      <c r="C64" s="16">
        <v>1.23</v>
      </c>
      <c r="D64" s="17">
        <v>22</v>
      </c>
      <c r="E64" s="16">
        <f t="shared" si="2"/>
        <v>27.06</v>
      </c>
    </row>
    <row r="65" spans="1:5" x14ac:dyDescent="0.25">
      <c r="A65" s="8">
        <v>8450</v>
      </c>
      <c r="B65" s="9" t="s">
        <v>10</v>
      </c>
      <c r="C65" s="16">
        <v>1.1200000000000001</v>
      </c>
      <c r="D65" s="17">
        <v>8</v>
      </c>
      <c r="E65" s="16">
        <f t="shared" si="2"/>
        <v>8.9600000000000009</v>
      </c>
    </row>
    <row r="66" spans="1:5" x14ac:dyDescent="0.25">
      <c r="A66" s="8">
        <v>8451</v>
      </c>
      <c r="B66" s="9" t="s">
        <v>11</v>
      </c>
      <c r="C66" s="16">
        <v>1.1499999999999999</v>
      </c>
      <c r="D66" s="17">
        <v>58</v>
      </c>
      <c r="E66" s="16">
        <f t="shared" si="2"/>
        <v>66.699999999999989</v>
      </c>
    </row>
    <row r="67" spans="1:5" x14ac:dyDescent="0.25">
      <c r="A67" s="8">
        <v>8963</v>
      </c>
      <c r="B67" s="9" t="s">
        <v>12</v>
      </c>
      <c r="C67" s="16">
        <v>0.99</v>
      </c>
      <c r="D67" s="17">
        <v>35</v>
      </c>
      <c r="E67" s="16">
        <f t="shared" si="2"/>
        <v>34.65</v>
      </c>
    </row>
    <row r="68" spans="1:5" x14ac:dyDescent="0.25">
      <c r="D68" s="18" t="s">
        <v>23</v>
      </c>
      <c r="E68" s="7">
        <f>SUM(E57:E67)</f>
        <v>257.37</v>
      </c>
    </row>
    <row r="69" spans="1:5" x14ac:dyDescent="0.25">
      <c r="D69" s="18" t="s">
        <v>21</v>
      </c>
      <c r="E69" s="19">
        <f>+E68*16%</f>
        <v>41.179200000000002</v>
      </c>
    </row>
    <row r="70" spans="1:5" x14ac:dyDescent="0.25">
      <c r="D70" s="18" t="s">
        <v>22</v>
      </c>
      <c r="E70" s="25">
        <f>SUM(E68:E69)</f>
        <v>298.54919999999998</v>
      </c>
    </row>
    <row r="71" spans="1:5" x14ac:dyDescent="0.25">
      <c r="E71" t="s">
        <v>24</v>
      </c>
    </row>
    <row r="77" spans="1:5" ht="15.75" thickBot="1" x14ac:dyDescent="0.3"/>
    <row r="78" spans="1:5" ht="15.75" thickBot="1" x14ac:dyDescent="0.3">
      <c r="B78" s="22" t="s">
        <v>19</v>
      </c>
      <c r="C78" s="11"/>
      <c r="D78" s="2"/>
    </row>
    <row r="79" spans="1:5" ht="59.25" thickBot="1" x14ac:dyDescent="0.45">
      <c r="B79" s="26" t="s">
        <v>29</v>
      </c>
      <c r="C79" s="13"/>
      <c r="D79" s="3"/>
    </row>
    <row r="80" spans="1:5" ht="30.75" x14ac:dyDescent="0.3">
      <c r="A80" s="4" t="s">
        <v>13</v>
      </c>
      <c r="B80" s="14" t="s">
        <v>14</v>
      </c>
      <c r="C80" s="5" t="s">
        <v>20</v>
      </c>
      <c r="D80" s="6" t="s">
        <v>15</v>
      </c>
      <c r="E80" s="7" t="s">
        <v>16</v>
      </c>
    </row>
    <row r="81" spans="1:5" x14ac:dyDescent="0.25">
      <c r="A81" s="8">
        <v>8442</v>
      </c>
      <c r="B81" s="9" t="s">
        <v>3</v>
      </c>
      <c r="C81" s="16">
        <v>0.99</v>
      </c>
      <c r="D81" s="27">
        <v>8</v>
      </c>
      <c r="E81" s="16">
        <f>+C81*D81</f>
        <v>7.92</v>
      </c>
    </row>
    <row r="82" spans="1:5" x14ac:dyDescent="0.25">
      <c r="A82" s="8">
        <v>8443</v>
      </c>
      <c r="B82" s="9" t="s">
        <v>4</v>
      </c>
      <c r="C82" s="16">
        <v>0.73</v>
      </c>
      <c r="D82" s="27">
        <v>0</v>
      </c>
      <c r="E82" s="16">
        <f t="shared" ref="E82:E91" si="3">+C82*D82</f>
        <v>0</v>
      </c>
    </row>
    <row r="83" spans="1:5" x14ac:dyDescent="0.25">
      <c r="A83" s="8">
        <v>8444</v>
      </c>
      <c r="B83" s="9" t="s">
        <v>5</v>
      </c>
      <c r="C83" s="16">
        <v>0.69</v>
      </c>
      <c r="D83" s="27">
        <v>36</v>
      </c>
      <c r="E83" s="16">
        <f t="shared" si="3"/>
        <v>24.839999999999996</v>
      </c>
    </row>
    <row r="84" spans="1:5" x14ac:dyDescent="0.25">
      <c r="A84" s="8">
        <v>8445</v>
      </c>
      <c r="B84" s="9" t="s">
        <v>6</v>
      </c>
      <c r="C84" s="16">
        <v>0.69</v>
      </c>
      <c r="D84" s="27">
        <v>32</v>
      </c>
      <c r="E84" s="16">
        <f t="shared" si="3"/>
        <v>22.08</v>
      </c>
    </row>
    <row r="85" spans="1:5" x14ac:dyDescent="0.25">
      <c r="A85" s="8">
        <v>8446</v>
      </c>
      <c r="B85" s="9" t="s">
        <v>17</v>
      </c>
      <c r="C85" s="16">
        <v>0.69</v>
      </c>
      <c r="D85" s="27">
        <v>22</v>
      </c>
      <c r="E85" s="16">
        <f t="shared" si="3"/>
        <v>15.18</v>
      </c>
    </row>
    <row r="86" spans="1:5" x14ac:dyDescent="0.25">
      <c r="A86" s="8">
        <v>8447</v>
      </c>
      <c r="B86" s="9" t="s">
        <v>7</v>
      </c>
      <c r="C86" s="16">
        <v>1.18</v>
      </c>
      <c r="D86" s="27">
        <v>10</v>
      </c>
      <c r="E86" s="16">
        <f t="shared" si="3"/>
        <v>11.799999999999999</v>
      </c>
    </row>
    <row r="87" spans="1:5" x14ac:dyDescent="0.25">
      <c r="A87" s="8">
        <v>8448</v>
      </c>
      <c r="B87" s="9" t="s">
        <v>8</v>
      </c>
      <c r="C87" s="16">
        <v>1.18</v>
      </c>
      <c r="D87" s="27">
        <v>6</v>
      </c>
      <c r="E87" s="16">
        <f t="shared" si="3"/>
        <v>7.08</v>
      </c>
    </row>
    <row r="88" spans="1:5" x14ac:dyDescent="0.25">
      <c r="A88" s="8">
        <v>8449</v>
      </c>
      <c r="B88" s="9" t="s">
        <v>9</v>
      </c>
      <c r="C88" s="16">
        <v>1.23</v>
      </c>
      <c r="D88" s="27">
        <v>25</v>
      </c>
      <c r="E88" s="16">
        <f t="shared" si="3"/>
        <v>30.75</v>
      </c>
    </row>
    <row r="89" spans="1:5" x14ac:dyDescent="0.25">
      <c r="A89" s="8">
        <v>8450</v>
      </c>
      <c r="B89" s="9" t="s">
        <v>10</v>
      </c>
      <c r="C89" s="16">
        <v>1.1200000000000001</v>
      </c>
      <c r="D89" s="27">
        <v>1</v>
      </c>
      <c r="E89" s="16">
        <f t="shared" si="3"/>
        <v>1.1200000000000001</v>
      </c>
    </row>
    <row r="90" spans="1:5" x14ac:dyDescent="0.25">
      <c r="A90" s="8">
        <v>8451</v>
      </c>
      <c r="B90" s="9" t="s">
        <v>11</v>
      </c>
      <c r="C90" s="16">
        <v>1.1499999999999999</v>
      </c>
      <c r="D90" s="27">
        <v>15</v>
      </c>
      <c r="E90" s="16">
        <f t="shared" si="3"/>
        <v>17.25</v>
      </c>
    </row>
    <row r="91" spans="1:5" x14ac:dyDescent="0.25">
      <c r="A91" s="8">
        <v>8963</v>
      </c>
      <c r="B91" s="9" t="s">
        <v>12</v>
      </c>
      <c r="C91" s="16">
        <v>0.99</v>
      </c>
      <c r="D91" s="27">
        <v>15</v>
      </c>
      <c r="E91" s="16">
        <f t="shared" si="3"/>
        <v>14.85</v>
      </c>
    </row>
    <row r="92" spans="1:5" x14ac:dyDescent="0.25">
      <c r="D92" s="18" t="s">
        <v>23</v>
      </c>
      <c r="E92" s="7">
        <f>SUM(E81:E91)</f>
        <v>152.86999999999998</v>
      </c>
    </row>
    <row r="93" spans="1:5" x14ac:dyDescent="0.25">
      <c r="D93" s="18" t="s">
        <v>21</v>
      </c>
      <c r="E93" s="19">
        <f>+E92*16%</f>
        <v>24.459199999999996</v>
      </c>
    </row>
    <row r="94" spans="1:5" x14ac:dyDescent="0.25">
      <c r="D94" s="18" t="s">
        <v>22</v>
      </c>
      <c r="E94" s="25">
        <f>SUM(E92:E93)</f>
        <v>177.32919999999996</v>
      </c>
    </row>
    <row r="95" spans="1:5" x14ac:dyDescent="0.25">
      <c r="E95" t="s">
        <v>24</v>
      </c>
    </row>
    <row r="98" spans="1:9" x14ac:dyDescent="0.25">
      <c r="B98" s="1"/>
    </row>
    <row r="99" spans="1:9" ht="17.25" x14ac:dyDescent="0.3">
      <c r="B99" s="38"/>
    </row>
    <row r="100" spans="1:9" ht="17.25" x14ac:dyDescent="0.3">
      <c r="B100" s="40" t="s">
        <v>34</v>
      </c>
    </row>
    <row r="101" spans="1:9" ht="18" thickBot="1" x14ac:dyDescent="0.35">
      <c r="A101" s="4"/>
      <c r="B101" s="41" t="s">
        <v>33</v>
      </c>
      <c r="C101" s="13"/>
      <c r="D101" s="3"/>
    </row>
    <row r="102" spans="1:9" ht="35.25" thickBot="1" x14ac:dyDescent="0.35">
      <c r="A102" s="4" t="s">
        <v>13</v>
      </c>
      <c r="B102" s="42" t="s">
        <v>32</v>
      </c>
      <c r="C102" s="5" t="s">
        <v>20</v>
      </c>
      <c r="D102" s="6" t="s">
        <v>15</v>
      </c>
      <c r="E102" s="7" t="s">
        <v>16</v>
      </c>
    </row>
    <row r="103" spans="1:9" x14ac:dyDescent="0.25">
      <c r="A103" s="39">
        <v>8442</v>
      </c>
      <c r="B103" s="9" t="s">
        <v>3</v>
      </c>
      <c r="C103" s="16">
        <v>0.99</v>
      </c>
      <c r="D103" s="37">
        <v>40</v>
      </c>
      <c r="E103" s="16">
        <f>+C103*D103</f>
        <v>39.6</v>
      </c>
    </row>
    <row r="104" spans="1:9" ht="14.25" customHeight="1" x14ac:dyDescent="0.25">
      <c r="A104" s="39">
        <v>8443</v>
      </c>
      <c r="B104" s="9" t="s">
        <v>4</v>
      </c>
      <c r="C104" s="16">
        <v>0.73</v>
      </c>
      <c r="D104" s="37">
        <v>13</v>
      </c>
      <c r="E104" s="16">
        <f t="shared" ref="E104:E113" si="4">+C104*D104</f>
        <v>9.49</v>
      </c>
      <c r="H104" s="43" t="s">
        <v>35</v>
      </c>
      <c r="I104" s="44" t="s">
        <v>36</v>
      </c>
    </row>
    <row r="105" spans="1:9" x14ac:dyDescent="0.25">
      <c r="A105" s="39">
        <v>8444</v>
      </c>
      <c r="B105" s="9" t="s">
        <v>5</v>
      </c>
      <c r="C105" s="16">
        <v>0.69</v>
      </c>
      <c r="D105" s="37">
        <v>18</v>
      </c>
      <c r="E105" s="16">
        <f t="shared" si="4"/>
        <v>12.419999999999998</v>
      </c>
      <c r="G105" s="39">
        <v>8442</v>
      </c>
      <c r="H105" s="9" t="s">
        <v>3</v>
      </c>
      <c r="I105" s="16" t="s">
        <v>37</v>
      </c>
    </row>
    <row r="106" spans="1:9" x14ac:dyDescent="0.25">
      <c r="A106" s="39">
        <v>8445</v>
      </c>
      <c r="B106" s="9" t="s">
        <v>6</v>
      </c>
      <c r="C106" s="16">
        <v>0.69</v>
      </c>
      <c r="D106" s="37">
        <v>30</v>
      </c>
      <c r="E106" s="16">
        <f t="shared" si="4"/>
        <v>20.7</v>
      </c>
      <c r="G106" s="39">
        <v>8443</v>
      </c>
      <c r="H106" s="9" t="s">
        <v>4</v>
      </c>
      <c r="I106" s="16" t="s">
        <v>38</v>
      </c>
    </row>
    <row r="107" spans="1:9" x14ac:dyDescent="0.25">
      <c r="A107" s="39">
        <v>8446</v>
      </c>
      <c r="B107" s="9" t="s">
        <v>17</v>
      </c>
      <c r="C107" s="16">
        <v>0.69</v>
      </c>
      <c r="D107" s="37">
        <v>0</v>
      </c>
      <c r="E107" s="16">
        <f t="shared" si="4"/>
        <v>0</v>
      </c>
      <c r="G107" s="39">
        <v>8444</v>
      </c>
      <c r="H107" s="9" t="s">
        <v>5</v>
      </c>
      <c r="I107" s="16" t="s">
        <v>39</v>
      </c>
    </row>
    <row r="108" spans="1:9" x14ac:dyDescent="0.25">
      <c r="A108" s="39">
        <v>8447</v>
      </c>
      <c r="B108" s="9" t="s">
        <v>7</v>
      </c>
      <c r="C108" s="16">
        <v>1.18</v>
      </c>
      <c r="D108" s="37">
        <v>25</v>
      </c>
      <c r="E108" s="16">
        <f t="shared" si="4"/>
        <v>29.5</v>
      </c>
      <c r="G108" s="39">
        <v>8445</v>
      </c>
      <c r="H108" s="9" t="s">
        <v>6</v>
      </c>
      <c r="I108" s="16" t="s">
        <v>39</v>
      </c>
    </row>
    <row r="109" spans="1:9" x14ac:dyDescent="0.25">
      <c r="A109" s="39">
        <v>8448</v>
      </c>
      <c r="B109" s="9" t="s">
        <v>8</v>
      </c>
      <c r="C109" s="16">
        <v>1.18</v>
      </c>
      <c r="D109" s="37">
        <v>48</v>
      </c>
      <c r="E109" s="16">
        <f t="shared" si="4"/>
        <v>56.64</v>
      </c>
      <c r="G109" s="39">
        <v>8446</v>
      </c>
      <c r="H109" s="9" t="s">
        <v>17</v>
      </c>
      <c r="I109" s="16" t="s">
        <v>39</v>
      </c>
    </row>
    <row r="110" spans="1:9" x14ac:dyDescent="0.25">
      <c r="A110" s="39">
        <v>8449</v>
      </c>
      <c r="B110" s="9" t="s">
        <v>9</v>
      </c>
      <c r="C110" s="16">
        <v>1.23</v>
      </c>
      <c r="D110" s="37">
        <v>14</v>
      </c>
      <c r="E110" s="16">
        <f t="shared" si="4"/>
        <v>17.22</v>
      </c>
      <c r="G110" s="39">
        <v>8447</v>
      </c>
      <c r="H110" s="9" t="s">
        <v>7</v>
      </c>
      <c r="I110" s="16">
        <v>0</v>
      </c>
    </row>
    <row r="111" spans="1:9" x14ac:dyDescent="0.25">
      <c r="A111" s="39">
        <v>8450</v>
      </c>
      <c r="B111" s="9" t="s">
        <v>10</v>
      </c>
      <c r="C111" s="16">
        <v>1.1200000000000001</v>
      </c>
      <c r="D111" s="37">
        <v>21</v>
      </c>
      <c r="E111" s="16">
        <f t="shared" si="4"/>
        <v>23.520000000000003</v>
      </c>
      <c r="G111" s="39">
        <v>8448</v>
      </c>
      <c r="H111" s="9" t="s">
        <v>8</v>
      </c>
      <c r="I111" s="16" t="s">
        <v>39</v>
      </c>
    </row>
    <row r="112" spans="1:9" x14ac:dyDescent="0.25">
      <c r="A112" s="39">
        <v>8451</v>
      </c>
      <c r="B112" s="9" t="s">
        <v>11</v>
      </c>
      <c r="C112" s="16">
        <v>1.1499999999999999</v>
      </c>
      <c r="D112" s="37">
        <v>24</v>
      </c>
      <c r="E112" s="16">
        <f t="shared" si="4"/>
        <v>27.599999999999998</v>
      </c>
      <c r="G112" s="39">
        <v>8449</v>
      </c>
      <c r="H112" s="9" t="s">
        <v>9</v>
      </c>
      <c r="I112" s="16" t="s">
        <v>40</v>
      </c>
    </row>
    <row r="113" spans="1:9" x14ac:dyDescent="0.25">
      <c r="A113" s="39">
        <v>8963</v>
      </c>
      <c r="B113" s="9" t="s">
        <v>12</v>
      </c>
      <c r="C113" s="16">
        <v>0.99</v>
      </c>
      <c r="D113" s="37">
        <v>16</v>
      </c>
      <c r="E113" s="16">
        <f t="shared" si="4"/>
        <v>15.84</v>
      </c>
      <c r="G113" s="39">
        <v>8450</v>
      </c>
      <c r="H113" s="9" t="s">
        <v>10</v>
      </c>
      <c r="I113" s="16" t="s">
        <v>37</v>
      </c>
    </row>
    <row r="114" spans="1:9" x14ac:dyDescent="0.25">
      <c r="D114" s="7" t="s">
        <v>23</v>
      </c>
      <c r="E114" s="7">
        <f>SUM(E103:E113)</f>
        <v>252.53000000000003</v>
      </c>
      <c r="G114" s="39">
        <v>8451</v>
      </c>
      <c r="H114" s="9" t="s">
        <v>11</v>
      </c>
      <c r="I114" s="16" t="s">
        <v>41</v>
      </c>
    </row>
    <row r="115" spans="1:9" x14ac:dyDescent="0.25">
      <c r="D115" s="7" t="s">
        <v>21</v>
      </c>
      <c r="E115" s="19">
        <f>+E114*16%</f>
        <v>40.404800000000009</v>
      </c>
      <c r="G115" s="39">
        <v>8963</v>
      </c>
      <c r="H115" s="9" t="s">
        <v>12</v>
      </c>
      <c r="I115" s="16" t="s">
        <v>41</v>
      </c>
    </row>
    <row r="116" spans="1:9" x14ac:dyDescent="0.25">
      <c r="D116" s="7" t="s">
        <v>22</v>
      </c>
      <c r="E116" s="25">
        <f>SUM(E114:E115)</f>
        <v>292.93480000000005</v>
      </c>
    </row>
    <row r="117" spans="1:9" x14ac:dyDescent="0.25">
      <c r="E117" t="s">
        <v>24</v>
      </c>
    </row>
    <row r="123" spans="1:9" ht="17.25" x14ac:dyDescent="0.3">
      <c r="B123" s="38"/>
    </row>
    <row r="124" spans="1:9" ht="17.25" x14ac:dyDescent="0.3">
      <c r="B124" s="40" t="s">
        <v>34</v>
      </c>
    </row>
    <row r="125" spans="1:9" ht="18" thickBot="1" x14ac:dyDescent="0.35">
      <c r="A125" s="4"/>
      <c r="B125" s="41" t="s">
        <v>33</v>
      </c>
      <c r="C125" s="13"/>
      <c r="D125" s="3"/>
    </row>
    <row r="126" spans="1:9" ht="35.25" thickBot="1" x14ac:dyDescent="0.35">
      <c r="A126" s="4" t="s">
        <v>13</v>
      </c>
      <c r="B126" s="42" t="s">
        <v>42</v>
      </c>
      <c r="C126" s="5" t="s">
        <v>20</v>
      </c>
      <c r="D126" s="6" t="s">
        <v>15</v>
      </c>
      <c r="E126" s="7" t="s">
        <v>16</v>
      </c>
    </row>
    <row r="127" spans="1:9" x14ac:dyDescent="0.25">
      <c r="A127" s="39">
        <v>8442</v>
      </c>
      <c r="B127" s="9" t="s">
        <v>3</v>
      </c>
      <c r="C127" s="16">
        <v>0.99</v>
      </c>
      <c r="D127" s="37">
        <v>3</v>
      </c>
      <c r="E127" s="16">
        <f>C127*D127</f>
        <v>2.9699999999999998</v>
      </c>
    </row>
    <row r="128" spans="1:9" x14ac:dyDescent="0.25">
      <c r="A128" s="39">
        <v>8443</v>
      </c>
      <c r="B128" s="9" t="s">
        <v>4</v>
      </c>
      <c r="C128" s="16">
        <v>0.73</v>
      </c>
      <c r="D128" s="37">
        <v>0</v>
      </c>
      <c r="E128" s="16">
        <f t="shared" ref="E128:E137" si="5">C128*D128</f>
        <v>0</v>
      </c>
    </row>
    <row r="129" spans="1:5" x14ac:dyDescent="0.25">
      <c r="A129" s="39">
        <v>8444</v>
      </c>
      <c r="B129" s="9" t="s">
        <v>5</v>
      </c>
      <c r="C129" s="16">
        <v>0.69</v>
      </c>
      <c r="D129" s="37">
        <v>0</v>
      </c>
      <c r="E129" s="16">
        <f t="shared" si="5"/>
        <v>0</v>
      </c>
    </row>
    <row r="130" spans="1:5" x14ac:dyDescent="0.25">
      <c r="A130" s="39">
        <v>8445</v>
      </c>
      <c r="B130" s="9" t="s">
        <v>6</v>
      </c>
      <c r="C130" s="16">
        <v>0.69</v>
      </c>
      <c r="D130" s="37">
        <v>0</v>
      </c>
      <c r="E130" s="16">
        <f t="shared" si="5"/>
        <v>0</v>
      </c>
    </row>
    <row r="131" spans="1:5" x14ac:dyDescent="0.25">
      <c r="A131" s="39">
        <v>8446</v>
      </c>
      <c r="B131" s="9" t="s">
        <v>17</v>
      </c>
      <c r="C131" s="16">
        <v>0.69</v>
      </c>
      <c r="D131" s="37">
        <v>0</v>
      </c>
      <c r="E131" s="16">
        <f t="shared" si="5"/>
        <v>0</v>
      </c>
    </row>
    <row r="132" spans="1:5" x14ac:dyDescent="0.25">
      <c r="A132" s="39">
        <v>8447</v>
      </c>
      <c r="B132" s="9" t="s">
        <v>7</v>
      </c>
      <c r="C132" s="16">
        <v>1.18</v>
      </c>
      <c r="D132" s="37">
        <v>8</v>
      </c>
      <c r="E132" s="16">
        <f t="shared" si="5"/>
        <v>9.44</v>
      </c>
    </row>
    <row r="133" spans="1:5" x14ac:dyDescent="0.25">
      <c r="A133" s="39">
        <v>8448</v>
      </c>
      <c r="B133" s="9" t="s">
        <v>8</v>
      </c>
      <c r="C133" s="16">
        <v>1.18</v>
      </c>
      <c r="D133" s="37">
        <v>5</v>
      </c>
      <c r="E133" s="16">
        <f t="shared" si="5"/>
        <v>5.8999999999999995</v>
      </c>
    </row>
    <row r="134" spans="1:5" x14ac:dyDescent="0.25">
      <c r="A134" s="39">
        <v>8449</v>
      </c>
      <c r="B134" s="9" t="s">
        <v>9</v>
      </c>
      <c r="C134" s="16">
        <v>1.23</v>
      </c>
      <c r="D134" s="37">
        <v>0</v>
      </c>
      <c r="E134" s="16">
        <f t="shared" si="5"/>
        <v>0</v>
      </c>
    </row>
    <row r="135" spans="1:5" x14ac:dyDescent="0.25">
      <c r="A135" s="39">
        <v>8450</v>
      </c>
      <c r="B135" s="9" t="s">
        <v>10</v>
      </c>
      <c r="C135" s="16">
        <v>1.1200000000000001</v>
      </c>
      <c r="D135" s="37">
        <v>1</v>
      </c>
      <c r="E135" s="16">
        <f t="shared" si="5"/>
        <v>1.1200000000000001</v>
      </c>
    </row>
    <row r="136" spans="1:5" x14ac:dyDescent="0.25">
      <c r="A136" s="39">
        <v>8451</v>
      </c>
      <c r="B136" s="9" t="s">
        <v>11</v>
      </c>
      <c r="C136" s="16">
        <v>1.1499999999999999</v>
      </c>
      <c r="D136" s="37">
        <v>0</v>
      </c>
      <c r="E136" s="16">
        <f t="shared" si="5"/>
        <v>0</v>
      </c>
    </row>
    <row r="137" spans="1:5" x14ac:dyDescent="0.25">
      <c r="A137" s="39">
        <v>8963</v>
      </c>
      <c r="B137" s="9" t="s">
        <v>12</v>
      </c>
      <c r="C137" s="16">
        <v>0.99</v>
      </c>
      <c r="D137" s="37">
        <v>0</v>
      </c>
      <c r="E137" s="16">
        <f t="shared" si="5"/>
        <v>0</v>
      </c>
    </row>
    <row r="138" spans="1:5" x14ac:dyDescent="0.25">
      <c r="D138" s="7" t="s">
        <v>23</v>
      </c>
      <c r="E138" s="7">
        <f>SUM(E127:E137)</f>
        <v>19.43</v>
      </c>
    </row>
    <row r="139" spans="1:5" x14ac:dyDescent="0.25">
      <c r="D139" s="7" t="s">
        <v>21</v>
      </c>
      <c r="E139" s="19">
        <f>+E138*16%</f>
        <v>3.1088</v>
      </c>
    </row>
    <row r="140" spans="1:5" x14ac:dyDescent="0.25">
      <c r="D140" s="7" t="s">
        <v>22</v>
      </c>
      <c r="E140" s="25">
        <f>SUM(E138:E139)</f>
        <v>22.538799999999998</v>
      </c>
    </row>
    <row r="141" spans="1:5" x14ac:dyDescent="0.25">
      <c r="E141" t="s">
        <v>24</v>
      </c>
    </row>
  </sheetData>
  <pageMargins left="0.7" right="0.7" top="0.75" bottom="0.75" header="0.3" footer="0.3"/>
  <pageSetup orientation="landscape" horizontalDpi="360" verticalDpi="36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Q63"/>
  <sheetViews>
    <sheetView tabSelected="1" topLeftCell="A25" zoomScale="110" zoomScaleNormal="110" workbookViewId="0">
      <selection activeCell="C86" sqref="C86"/>
    </sheetView>
  </sheetViews>
  <sheetFormatPr baseColWidth="10" defaultRowHeight="15" x14ac:dyDescent="0.25"/>
  <cols>
    <col min="2" max="2" width="8.5703125" customWidth="1"/>
    <col min="3" max="3" width="45.7109375" customWidth="1"/>
    <col min="4" max="4" width="9.42578125" customWidth="1"/>
    <col min="5" max="5" width="8.5703125" customWidth="1"/>
    <col min="6" max="6" width="9.28515625" customWidth="1"/>
    <col min="7" max="7" width="8.7109375" customWidth="1"/>
    <col min="8" max="10" width="8.42578125" customWidth="1"/>
    <col min="11" max="11" width="11.5703125" customWidth="1"/>
    <col min="12" max="12" width="13.7109375" customWidth="1"/>
    <col min="13" max="13" width="12.28515625" customWidth="1"/>
    <col min="14" max="14" width="11.42578125" customWidth="1"/>
  </cols>
  <sheetData>
    <row r="2" spans="2:11" ht="15.75" thickBot="1" x14ac:dyDescent="0.3">
      <c r="D2" s="33">
        <v>44456</v>
      </c>
      <c r="E2" s="33"/>
      <c r="F2" s="33"/>
      <c r="G2" s="33"/>
      <c r="H2" s="33"/>
      <c r="I2" s="33"/>
      <c r="J2" s="33"/>
      <c r="K2" s="33"/>
    </row>
    <row r="3" spans="2:11" ht="15.75" thickBot="1" x14ac:dyDescent="0.3">
      <c r="C3" s="28" t="s">
        <v>30</v>
      </c>
      <c r="D3" s="29">
        <v>134</v>
      </c>
      <c r="E3" s="30"/>
      <c r="F3" s="30"/>
      <c r="G3" s="30"/>
      <c r="H3" s="31"/>
      <c r="I3" s="31"/>
      <c r="J3" s="31"/>
      <c r="K3" s="31"/>
    </row>
    <row r="4" spans="2:11" x14ac:dyDescent="0.25">
      <c r="B4" s="8">
        <v>8442</v>
      </c>
      <c r="C4" s="9" t="s">
        <v>3</v>
      </c>
      <c r="D4" s="32">
        <v>120</v>
      </c>
      <c r="E4" s="32"/>
      <c r="F4" s="32"/>
      <c r="G4" s="32"/>
      <c r="H4" s="32"/>
      <c r="I4" s="32"/>
      <c r="J4" s="32"/>
      <c r="K4" s="32"/>
    </row>
    <row r="5" spans="2:11" x14ac:dyDescent="0.25">
      <c r="B5" s="8">
        <v>8443</v>
      </c>
      <c r="C5" s="9" t="s">
        <v>4</v>
      </c>
      <c r="D5" s="16">
        <v>120</v>
      </c>
      <c r="E5" s="16"/>
      <c r="F5" s="16"/>
      <c r="G5" s="16"/>
      <c r="H5" s="16"/>
      <c r="I5" s="16"/>
      <c r="J5" s="16"/>
      <c r="K5" s="16"/>
    </row>
    <row r="6" spans="2:11" x14ac:dyDescent="0.25">
      <c r="B6" s="8">
        <v>8444</v>
      </c>
      <c r="C6" s="9" t="s">
        <v>5</v>
      </c>
      <c r="D6" s="16">
        <v>120</v>
      </c>
      <c r="E6" s="16"/>
      <c r="F6" s="16"/>
      <c r="G6" s="16"/>
      <c r="H6" s="16"/>
      <c r="I6" s="16"/>
      <c r="J6" s="16"/>
      <c r="K6" s="16"/>
    </row>
    <row r="7" spans="2:11" x14ac:dyDescent="0.25">
      <c r="B7" s="8">
        <v>8445</v>
      </c>
      <c r="C7" s="9" t="s">
        <v>6</v>
      </c>
      <c r="D7" s="16">
        <v>120</v>
      </c>
      <c r="E7" s="16"/>
      <c r="F7" s="16"/>
      <c r="G7" s="16"/>
      <c r="H7" s="16"/>
      <c r="I7" s="16"/>
      <c r="J7" s="16"/>
      <c r="K7" s="16"/>
    </row>
    <row r="8" spans="2:11" x14ac:dyDescent="0.25">
      <c r="B8" s="8">
        <v>8446</v>
      </c>
      <c r="C8" s="9" t="s">
        <v>17</v>
      </c>
      <c r="D8" s="16">
        <v>120</v>
      </c>
      <c r="E8" s="16"/>
      <c r="F8" s="16"/>
      <c r="G8" s="16"/>
      <c r="H8" s="16"/>
      <c r="I8" s="16"/>
      <c r="J8" s="16"/>
      <c r="K8" s="16"/>
    </row>
    <row r="9" spans="2:11" x14ac:dyDescent="0.25">
      <c r="B9" s="8">
        <v>8447</v>
      </c>
      <c r="C9" s="9" t="s">
        <v>7</v>
      </c>
      <c r="D9" s="16">
        <v>120</v>
      </c>
      <c r="E9" s="16"/>
      <c r="F9" s="16"/>
      <c r="G9" s="16"/>
      <c r="H9" s="16"/>
      <c r="I9" s="16"/>
      <c r="J9" s="16"/>
      <c r="K9" s="16"/>
    </row>
    <row r="10" spans="2:11" x14ac:dyDescent="0.25">
      <c r="B10" s="8">
        <v>8448</v>
      </c>
      <c r="C10" s="9" t="s">
        <v>8</v>
      </c>
      <c r="D10" s="16">
        <v>120</v>
      </c>
      <c r="E10" s="16"/>
      <c r="F10" s="16"/>
      <c r="G10" s="16"/>
      <c r="H10" s="16"/>
      <c r="I10" s="16"/>
      <c r="J10" s="16"/>
      <c r="K10" s="16"/>
    </row>
    <row r="11" spans="2:11" x14ac:dyDescent="0.25">
      <c r="B11" s="8">
        <v>8449</v>
      </c>
      <c r="C11" s="9" t="s">
        <v>9</v>
      </c>
      <c r="D11" s="16">
        <v>120</v>
      </c>
      <c r="E11" s="16"/>
      <c r="F11" s="16"/>
      <c r="G11" s="16"/>
      <c r="H11" s="16"/>
      <c r="I11" s="16"/>
      <c r="J11" s="16"/>
      <c r="K11" s="16"/>
    </row>
    <row r="12" spans="2:11" x14ac:dyDescent="0.25">
      <c r="B12" s="8">
        <v>8450</v>
      </c>
      <c r="C12" s="9" t="s">
        <v>10</v>
      </c>
      <c r="D12" s="16">
        <v>60</v>
      </c>
      <c r="E12" s="16"/>
      <c r="F12" s="16"/>
      <c r="G12" s="16"/>
      <c r="H12" s="16"/>
      <c r="I12" s="16"/>
      <c r="J12" s="16"/>
      <c r="K12" s="16"/>
    </row>
    <row r="13" spans="2:11" x14ac:dyDescent="0.25">
      <c r="B13" s="8">
        <v>8451</v>
      </c>
      <c r="C13" s="9" t="s">
        <v>11</v>
      </c>
      <c r="D13" s="16">
        <v>120</v>
      </c>
      <c r="E13" s="16"/>
      <c r="F13" s="16"/>
      <c r="G13" s="16"/>
      <c r="H13" s="16"/>
      <c r="I13" s="16"/>
      <c r="J13" s="16"/>
      <c r="K13" s="16"/>
    </row>
    <row r="14" spans="2:11" x14ac:dyDescent="0.25">
      <c r="B14" s="8">
        <v>8963</v>
      </c>
      <c r="C14" s="9" t="s">
        <v>12</v>
      </c>
      <c r="D14" s="16">
        <v>108</v>
      </c>
      <c r="E14" s="16"/>
      <c r="F14" s="16"/>
      <c r="G14" s="16"/>
      <c r="H14" s="16"/>
      <c r="I14" s="16"/>
      <c r="J14" s="16"/>
      <c r="K14" s="16"/>
    </row>
    <row r="17" spans="2:17" ht="15.75" thickBot="1" x14ac:dyDescent="0.3"/>
    <row r="18" spans="2:17" ht="15.75" thickBot="1" x14ac:dyDescent="0.3">
      <c r="C18" s="28" t="s">
        <v>31</v>
      </c>
      <c r="D18" s="34">
        <v>44429</v>
      </c>
      <c r="E18" s="35">
        <v>44475</v>
      </c>
      <c r="F18" s="35">
        <v>44495</v>
      </c>
      <c r="G18" s="35">
        <v>44519</v>
      </c>
      <c r="H18" s="36">
        <v>44540</v>
      </c>
      <c r="I18" s="36">
        <v>44573</v>
      </c>
      <c r="J18" s="36">
        <v>44600</v>
      </c>
      <c r="K18" s="36">
        <v>44626</v>
      </c>
    </row>
    <row r="19" spans="2:17" x14ac:dyDescent="0.25">
      <c r="B19" s="8">
        <v>8442</v>
      </c>
      <c r="C19" s="9" t="s">
        <v>3</v>
      </c>
      <c r="D19" s="32">
        <v>6</v>
      </c>
      <c r="E19" s="32">
        <v>32</v>
      </c>
      <c r="F19" s="32">
        <v>15</v>
      </c>
      <c r="G19" s="32">
        <v>7</v>
      </c>
      <c r="H19" s="32">
        <v>8</v>
      </c>
      <c r="I19" s="32">
        <v>40</v>
      </c>
      <c r="J19" s="32">
        <v>4</v>
      </c>
      <c r="K19" s="52">
        <v>13</v>
      </c>
      <c r="L19" s="32">
        <f t="shared" ref="L19:L29" si="0">SUM(D19:K19)</f>
        <v>125</v>
      </c>
      <c r="M19" s="45"/>
    </row>
    <row r="20" spans="2:17" x14ac:dyDescent="0.25">
      <c r="B20" s="46">
        <v>8443</v>
      </c>
      <c r="C20" s="47" t="s">
        <v>4</v>
      </c>
      <c r="D20" s="17">
        <v>1</v>
      </c>
      <c r="E20" s="17">
        <v>29</v>
      </c>
      <c r="F20" s="17">
        <v>20</v>
      </c>
      <c r="G20" s="17">
        <v>70</v>
      </c>
      <c r="H20" s="17">
        <v>0</v>
      </c>
      <c r="I20" s="17">
        <v>13</v>
      </c>
      <c r="J20" s="17">
        <v>0</v>
      </c>
      <c r="K20" s="53">
        <v>0</v>
      </c>
      <c r="L20" s="17">
        <f t="shared" si="0"/>
        <v>133</v>
      </c>
      <c r="M20" s="48"/>
    </row>
    <row r="21" spans="2:17" x14ac:dyDescent="0.25">
      <c r="B21" s="8">
        <v>8444</v>
      </c>
      <c r="C21" s="9" t="s">
        <v>5</v>
      </c>
      <c r="D21" s="16">
        <v>0</v>
      </c>
      <c r="E21" s="16">
        <v>25</v>
      </c>
      <c r="F21" s="16">
        <v>17</v>
      </c>
      <c r="G21" s="16">
        <v>24</v>
      </c>
      <c r="H21" s="16">
        <v>36</v>
      </c>
      <c r="I21" s="16">
        <v>18</v>
      </c>
      <c r="J21" s="16">
        <v>0</v>
      </c>
      <c r="K21" s="53">
        <v>0</v>
      </c>
      <c r="L21" s="16">
        <f t="shared" si="0"/>
        <v>120</v>
      </c>
      <c r="M21" s="45"/>
    </row>
    <row r="22" spans="2:17" x14ac:dyDescent="0.25">
      <c r="B22" s="8">
        <v>8445</v>
      </c>
      <c r="C22" s="9" t="s">
        <v>6</v>
      </c>
      <c r="D22" s="16">
        <v>0</v>
      </c>
      <c r="E22" s="16">
        <v>30</v>
      </c>
      <c r="F22" s="16">
        <v>12</v>
      </c>
      <c r="G22" s="16">
        <v>18</v>
      </c>
      <c r="H22" s="16">
        <v>32</v>
      </c>
      <c r="I22" s="16">
        <v>30</v>
      </c>
      <c r="J22" s="16">
        <v>0</v>
      </c>
      <c r="K22" s="53">
        <v>0</v>
      </c>
      <c r="L22" s="16">
        <f t="shared" si="0"/>
        <v>122</v>
      </c>
      <c r="M22" s="45"/>
    </row>
    <row r="23" spans="2:17" ht="15.75" customHeight="1" x14ac:dyDescent="0.25">
      <c r="B23" s="8">
        <v>8446</v>
      </c>
      <c r="C23" s="9" t="s">
        <v>17</v>
      </c>
      <c r="D23" s="16">
        <v>2</v>
      </c>
      <c r="E23" s="16">
        <v>34</v>
      </c>
      <c r="F23" s="16">
        <v>36</v>
      </c>
      <c r="G23" s="16">
        <v>29</v>
      </c>
      <c r="H23" s="16">
        <v>22</v>
      </c>
      <c r="I23" s="16">
        <v>0</v>
      </c>
      <c r="J23" s="16">
        <v>0</v>
      </c>
      <c r="K23" s="53">
        <v>0</v>
      </c>
      <c r="L23" s="16">
        <f t="shared" si="0"/>
        <v>123</v>
      </c>
      <c r="M23" s="45"/>
    </row>
    <row r="24" spans="2:17" x14ac:dyDescent="0.25">
      <c r="B24" s="8">
        <v>8447</v>
      </c>
      <c r="C24" s="9" t="s">
        <v>7</v>
      </c>
      <c r="D24" s="16">
        <v>6</v>
      </c>
      <c r="E24" s="16">
        <v>60</v>
      </c>
      <c r="F24" s="16">
        <v>4</v>
      </c>
      <c r="G24" s="16">
        <v>5</v>
      </c>
      <c r="H24" s="16">
        <v>10</v>
      </c>
      <c r="I24" s="16">
        <v>25</v>
      </c>
      <c r="J24" s="16">
        <v>10</v>
      </c>
      <c r="K24" s="53">
        <v>6</v>
      </c>
      <c r="L24" s="16">
        <f t="shared" si="0"/>
        <v>126</v>
      </c>
      <c r="M24" s="45"/>
    </row>
    <row r="25" spans="2:17" x14ac:dyDescent="0.25">
      <c r="B25" s="8">
        <v>8448</v>
      </c>
      <c r="C25" s="9" t="s">
        <v>8</v>
      </c>
      <c r="D25" s="16">
        <v>1</v>
      </c>
      <c r="E25" s="16">
        <v>34</v>
      </c>
      <c r="F25" s="16">
        <v>9</v>
      </c>
      <c r="G25" s="16">
        <v>6</v>
      </c>
      <c r="H25" s="16">
        <v>6</v>
      </c>
      <c r="I25" s="16">
        <v>48</v>
      </c>
      <c r="J25" s="16">
        <v>7</v>
      </c>
      <c r="K25" s="53">
        <v>16</v>
      </c>
      <c r="L25" s="16">
        <f t="shared" si="0"/>
        <v>127</v>
      </c>
      <c r="M25" s="45"/>
    </row>
    <row r="26" spans="2:17" x14ac:dyDescent="0.25">
      <c r="B26" s="46">
        <v>8449</v>
      </c>
      <c r="C26" s="47" t="s">
        <v>9</v>
      </c>
      <c r="D26" s="17">
        <v>0</v>
      </c>
      <c r="E26" s="17">
        <v>60</v>
      </c>
      <c r="F26" s="17">
        <v>20</v>
      </c>
      <c r="G26" s="17">
        <v>22</v>
      </c>
      <c r="H26" s="17">
        <v>25</v>
      </c>
      <c r="I26" s="17">
        <v>14</v>
      </c>
      <c r="J26" s="17">
        <v>0</v>
      </c>
      <c r="K26" s="53">
        <v>0</v>
      </c>
      <c r="L26" s="17">
        <f t="shared" si="0"/>
        <v>141</v>
      </c>
      <c r="M26" s="45"/>
      <c r="Q26" s="51"/>
    </row>
    <row r="27" spans="2:17" x14ac:dyDescent="0.25">
      <c r="B27" s="46">
        <v>8450</v>
      </c>
      <c r="C27" s="47" t="s">
        <v>10</v>
      </c>
      <c r="D27" s="17">
        <v>11</v>
      </c>
      <c r="E27" s="17">
        <v>54</v>
      </c>
      <c r="F27" s="17">
        <v>24</v>
      </c>
      <c r="G27" s="17">
        <v>8</v>
      </c>
      <c r="H27" s="17">
        <v>1</v>
      </c>
      <c r="I27" s="17">
        <v>21</v>
      </c>
      <c r="J27" s="17">
        <v>7</v>
      </c>
      <c r="K27" s="53">
        <v>16</v>
      </c>
      <c r="L27" s="17">
        <f t="shared" si="0"/>
        <v>142</v>
      </c>
      <c r="M27" s="45"/>
    </row>
    <row r="28" spans="2:17" x14ac:dyDescent="0.25">
      <c r="B28" s="8">
        <v>8451</v>
      </c>
      <c r="C28" s="9" t="s">
        <v>11</v>
      </c>
      <c r="D28" s="16">
        <v>2</v>
      </c>
      <c r="E28" s="16">
        <v>43</v>
      </c>
      <c r="F28" s="16">
        <v>5</v>
      </c>
      <c r="G28" s="16">
        <v>58</v>
      </c>
      <c r="H28" s="16">
        <v>15</v>
      </c>
      <c r="I28" s="16">
        <v>24</v>
      </c>
      <c r="J28" s="16">
        <v>0</v>
      </c>
      <c r="K28" s="53">
        <v>0</v>
      </c>
      <c r="L28" s="16">
        <f t="shared" si="0"/>
        <v>147</v>
      </c>
      <c r="M28" s="45"/>
    </row>
    <row r="29" spans="2:17" x14ac:dyDescent="0.25">
      <c r="B29" s="8">
        <v>8963</v>
      </c>
      <c r="C29" s="9" t="s">
        <v>12</v>
      </c>
      <c r="D29" s="16">
        <v>0</v>
      </c>
      <c r="E29" s="16">
        <v>36</v>
      </c>
      <c r="F29" s="16">
        <v>6</v>
      </c>
      <c r="G29" s="16">
        <v>35</v>
      </c>
      <c r="H29" s="16">
        <v>15</v>
      </c>
      <c r="I29" s="16">
        <v>16</v>
      </c>
      <c r="J29" s="16">
        <v>0</v>
      </c>
      <c r="K29" s="53">
        <v>0</v>
      </c>
      <c r="L29" s="16">
        <f t="shared" si="0"/>
        <v>108</v>
      </c>
      <c r="M29" s="45"/>
    </row>
    <row r="33" spans="2:11" ht="15.75" thickBot="1" x14ac:dyDescent="0.3"/>
    <row r="34" spans="2:11" ht="15.75" thickBot="1" x14ac:dyDescent="0.3">
      <c r="C34" s="65" t="s">
        <v>45</v>
      </c>
      <c r="D34" s="64">
        <v>788</v>
      </c>
      <c r="E34" s="30">
        <v>800</v>
      </c>
      <c r="F34" s="30">
        <v>1135</v>
      </c>
      <c r="G34" s="30"/>
      <c r="H34" s="31"/>
      <c r="I34" s="31"/>
      <c r="J34" s="31"/>
      <c r="K34" s="31"/>
    </row>
    <row r="35" spans="2:11" x14ac:dyDescent="0.25">
      <c r="B35" s="8">
        <v>8442</v>
      </c>
      <c r="C35" s="9" t="s">
        <v>3</v>
      </c>
      <c r="D35" s="32">
        <v>60</v>
      </c>
      <c r="E35" s="32">
        <v>0</v>
      </c>
      <c r="F35" s="32"/>
      <c r="G35" s="32"/>
      <c r="H35" s="32"/>
      <c r="I35" s="32"/>
      <c r="J35" s="32"/>
      <c r="K35" s="32">
        <f t="shared" ref="K35:K45" si="1">SUM(D35:J35)</f>
        <v>60</v>
      </c>
    </row>
    <row r="36" spans="2:11" x14ac:dyDescent="0.25">
      <c r="B36" s="8">
        <v>8443</v>
      </c>
      <c r="C36" s="9" t="s">
        <v>4</v>
      </c>
      <c r="D36" s="16">
        <v>360</v>
      </c>
      <c r="E36" s="16">
        <v>0</v>
      </c>
      <c r="F36" s="16"/>
      <c r="G36" s="16"/>
      <c r="H36" s="16"/>
      <c r="I36" s="16"/>
      <c r="J36" s="16"/>
      <c r="K36" s="16">
        <f t="shared" si="1"/>
        <v>360</v>
      </c>
    </row>
    <row r="37" spans="2:11" x14ac:dyDescent="0.25">
      <c r="B37" s="8">
        <v>8444</v>
      </c>
      <c r="C37" s="9" t="s">
        <v>5</v>
      </c>
      <c r="D37" s="16">
        <v>240</v>
      </c>
      <c r="E37" s="16">
        <v>0</v>
      </c>
      <c r="F37" s="16"/>
      <c r="G37" s="16"/>
      <c r="H37" s="16"/>
      <c r="I37" s="16"/>
      <c r="J37" s="16"/>
      <c r="K37" s="16">
        <f t="shared" si="1"/>
        <v>240</v>
      </c>
    </row>
    <row r="38" spans="2:11" x14ac:dyDescent="0.25">
      <c r="B38" s="8">
        <v>8445</v>
      </c>
      <c r="C38" s="9" t="s">
        <v>6</v>
      </c>
      <c r="D38" s="16">
        <v>240</v>
      </c>
      <c r="E38" s="16">
        <v>0</v>
      </c>
      <c r="F38" s="16"/>
      <c r="G38" s="16"/>
      <c r="H38" s="16"/>
      <c r="I38" s="16"/>
      <c r="J38" s="16"/>
      <c r="K38" s="16">
        <f t="shared" si="1"/>
        <v>240</v>
      </c>
    </row>
    <row r="39" spans="2:11" x14ac:dyDescent="0.25">
      <c r="B39" s="8">
        <v>8446</v>
      </c>
      <c r="C39" s="9" t="s">
        <v>17</v>
      </c>
      <c r="D39" s="16">
        <v>0</v>
      </c>
      <c r="E39" s="17">
        <v>240</v>
      </c>
      <c r="F39" s="16"/>
      <c r="G39" s="16"/>
      <c r="H39" s="16"/>
      <c r="I39" s="16"/>
      <c r="J39" s="16"/>
      <c r="K39" s="16">
        <f t="shared" si="1"/>
        <v>240</v>
      </c>
    </row>
    <row r="40" spans="2:11" x14ac:dyDescent="0.25">
      <c r="B40" s="83">
        <v>8447</v>
      </c>
      <c r="C40" s="84" t="s">
        <v>7</v>
      </c>
      <c r="D40" s="85">
        <v>0</v>
      </c>
      <c r="E40" s="85">
        <v>0</v>
      </c>
      <c r="F40" s="85"/>
      <c r="G40" s="85"/>
      <c r="H40" s="85"/>
      <c r="I40" s="85"/>
      <c r="J40" s="85"/>
      <c r="K40" s="85">
        <f t="shared" si="1"/>
        <v>0</v>
      </c>
    </row>
    <row r="41" spans="2:11" x14ac:dyDescent="0.25">
      <c r="B41" s="8">
        <v>8448</v>
      </c>
      <c r="C41" s="9" t="s">
        <v>8</v>
      </c>
      <c r="D41" s="16">
        <v>0</v>
      </c>
      <c r="E41" s="16">
        <v>0</v>
      </c>
      <c r="F41" s="16">
        <v>120</v>
      </c>
      <c r="G41" s="16"/>
      <c r="H41" s="16"/>
      <c r="I41" s="16"/>
      <c r="J41" s="16"/>
      <c r="K41" s="16">
        <f t="shared" si="1"/>
        <v>120</v>
      </c>
    </row>
    <row r="42" spans="2:11" ht="18" customHeight="1" x14ac:dyDescent="0.25">
      <c r="B42" s="8">
        <v>8449</v>
      </c>
      <c r="C42" s="9" t="s">
        <v>9</v>
      </c>
      <c r="D42" s="16">
        <v>0</v>
      </c>
      <c r="E42" s="16"/>
      <c r="F42" s="16">
        <v>240</v>
      </c>
      <c r="G42" s="16"/>
      <c r="H42" s="16"/>
      <c r="I42" s="16"/>
      <c r="J42" s="16"/>
      <c r="K42" s="16">
        <f t="shared" si="1"/>
        <v>240</v>
      </c>
    </row>
    <row r="43" spans="2:11" x14ac:dyDescent="0.25">
      <c r="B43" s="83">
        <v>8450</v>
      </c>
      <c r="C43" s="84" t="s">
        <v>10</v>
      </c>
      <c r="D43" s="85">
        <v>0</v>
      </c>
      <c r="E43" s="85">
        <v>0</v>
      </c>
      <c r="F43" s="85">
        <v>120</v>
      </c>
      <c r="G43" s="85"/>
      <c r="H43" s="85"/>
      <c r="I43" s="85"/>
      <c r="J43" s="85"/>
      <c r="K43" s="85">
        <f t="shared" si="1"/>
        <v>120</v>
      </c>
    </row>
    <row r="44" spans="2:11" x14ac:dyDescent="0.25">
      <c r="B44" s="8">
        <v>8451</v>
      </c>
      <c r="C44" s="9" t="s">
        <v>11</v>
      </c>
      <c r="D44" s="16">
        <v>359</v>
      </c>
      <c r="E44" s="16">
        <v>0</v>
      </c>
      <c r="F44" s="16"/>
      <c r="G44" s="16"/>
      <c r="H44" s="16"/>
      <c r="I44" s="16"/>
      <c r="J44" s="16"/>
      <c r="K44" s="16">
        <f t="shared" si="1"/>
        <v>359</v>
      </c>
    </row>
    <row r="45" spans="2:11" x14ac:dyDescent="0.25">
      <c r="B45" s="8">
        <v>8963</v>
      </c>
      <c r="C45" s="9" t="s">
        <v>12</v>
      </c>
      <c r="D45" s="16">
        <v>240</v>
      </c>
      <c r="E45" s="16">
        <v>0</v>
      </c>
      <c r="F45" s="16"/>
      <c r="G45" s="16"/>
      <c r="H45" s="16"/>
      <c r="I45" s="16"/>
      <c r="J45" s="16"/>
      <c r="K45" s="16">
        <f t="shared" si="1"/>
        <v>240</v>
      </c>
    </row>
    <row r="51" spans="2:15" ht="15.75" thickBot="1" x14ac:dyDescent="0.3"/>
    <row r="52" spans="2:15" ht="15.75" thickBot="1" x14ac:dyDescent="0.3">
      <c r="C52" s="67" t="s">
        <v>31</v>
      </c>
      <c r="D52" s="66">
        <v>44671</v>
      </c>
      <c r="E52" s="35">
        <v>44705</v>
      </c>
      <c r="F52" s="35">
        <v>44742</v>
      </c>
      <c r="G52" s="35">
        <v>44788</v>
      </c>
      <c r="H52" s="36"/>
      <c r="I52" s="36"/>
      <c r="J52" s="36"/>
      <c r="K52" s="63"/>
      <c r="L52" s="60"/>
      <c r="M52" s="45" t="s">
        <v>51</v>
      </c>
      <c r="N52" s="45"/>
    </row>
    <row r="53" spans="2:15" x14ac:dyDescent="0.25">
      <c r="B53" s="8">
        <v>8442</v>
      </c>
      <c r="C53" s="9" t="s">
        <v>3</v>
      </c>
      <c r="D53" s="57">
        <v>21</v>
      </c>
      <c r="E53" s="57">
        <v>12</v>
      </c>
      <c r="F53" s="57">
        <v>7</v>
      </c>
      <c r="G53" s="57">
        <v>7</v>
      </c>
      <c r="H53" s="57"/>
      <c r="I53" s="57"/>
      <c r="J53" s="57"/>
      <c r="K53" s="59"/>
      <c r="L53" s="58">
        <f t="shared" ref="L53:L63" si="2">SUM(D53:K53)</f>
        <v>47</v>
      </c>
      <c r="M53" s="45">
        <v>60</v>
      </c>
      <c r="N53" s="45">
        <f>+M53-L53</f>
        <v>13</v>
      </c>
    </row>
    <row r="54" spans="2:15" x14ac:dyDescent="0.25">
      <c r="B54" s="61">
        <v>8443</v>
      </c>
      <c r="C54" s="62" t="s">
        <v>4</v>
      </c>
      <c r="D54" s="58">
        <v>96</v>
      </c>
      <c r="E54" s="58">
        <v>68</v>
      </c>
      <c r="F54" s="58">
        <v>37</v>
      </c>
      <c r="G54" s="58">
        <v>36</v>
      </c>
      <c r="H54" s="58"/>
      <c r="I54" s="58"/>
      <c r="J54" s="58"/>
      <c r="K54" s="58"/>
      <c r="L54" s="58">
        <f t="shared" si="2"/>
        <v>237</v>
      </c>
      <c r="M54" s="45">
        <v>360</v>
      </c>
      <c r="N54" s="45">
        <f t="shared" ref="N54:N63" si="3">+M54-L54</f>
        <v>123</v>
      </c>
    </row>
    <row r="55" spans="2:15" x14ac:dyDescent="0.25">
      <c r="B55" s="61">
        <v>8444</v>
      </c>
      <c r="C55" s="62" t="s">
        <v>5</v>
      </c>
      <c r="D55" s="58">
        <v>50</v>
      </c>
      <c r="E55" s="58">
        <v>43</v>
      </c>
      <c r="F55" s="58">
        <v>23</v>
      </c>
      <c r="G55" s="58">
        <v>74</v>
      </c>
      <c r="H55" s="58"/>
      <c r="I55" s="58"/>
      <c r="J55" s="58"/>
      <c r="K55" s="58"/>
      <c r="L55" s="58">
        <f t="shared" si="2"/>
        <v>190</v>
      </c>
      <c r="M55" s="45">
        <v>240</v>
      </c>
      <c r="N55" s="45">
        <f t="shared" si="3"/>
        <v>50</v>
      </c>
    </row>
    <row r="56" spans="2:15" x14ac:dyDescent="0.25">
      <c r="B56" s="61">
        <v>8445</v>
      </c>
      <c r="C56" s="62" t="s">
        <v>6</v>
      </c>
      <c r="D56" s="58">
        <v>80</v>
      </c>
      <c r="E56" s="58">
        <v>56</v>
      </c>
      <c r="F56" s="58">
        <v>30</v>
      </c>
      <c r="G56" s="58">
        <v>27</v>
      </c>
      <c r="H56" s="58"/>
      <c r="I56" s="58"/>
      <c r="J56" s="58"/>
      <c r="K56" s="58"/>
      <c r="L56" s="58">
        <f t="shared" si="2"/>
        <v>193</v>
      </c>
      <c r="M56" s="45">
        <v>240</v>
      </c>
      <c r="N56" s="45">
        <f t="shared" si="3"/>
        <v>47</v>
      </c>
    </row>
    <row r="57" spans="2:15" x14ac:dyDescent="0.25">
      <c r="B57" s="61">
        <v>8446</v>
      </c>
      <c r="C57" s="62" t="s">
        <v>17</v>
      </c>
      <c r="D57" s="58">
        <v>45</v>
      </c>
      <c r="E57" s="58">
        <v>60</v>
      </c>
      <c r="F57" s="58">
        <v>31</v>
      </c>
      <c r="G57" s="58">
        <v>85</v>
      </c>
      <c r="H57" s="58"/>
      <c r="I57" s="58"/>
      <c r="J57" s="58"/>
      <c r="K57" s="58"/>
      <c r="L57" s="58">
        <f t="shared" si="2"/>
        <v>221</v>
      </c>
      <c r="M57" s="45">
        <v>240</v>
      </c>
      <c r="N57" s="45">
        <f t="shared" si="3"/>
        <v>19</v>
      </c>
    </row>
    <row r="58" spans="2:15" x14ac:dyDescent="0.25">
      <c r="B58" s="81">
        <v>8447</v>
      </c>
      <c r="C58" s="84" t="s">
        <v>7</v>
      </c>
      <c r="D58" s="85">
        <v>10</v>
      </c>
      <c r="E58" s="85">
        <v>2</v>
      </c>
      <c r="F58" s="85">
        <v>0</v>
      </c>
      <c r="G58" s="85">
        <v>0</v>
      </c>
      <c r="H58" s="85"/>
      <c r="I58" s="85"/>
      <c r="J58" s="85"/>
      <c r="K58" s="85"/>
      <c r="L58" s="85">
        <f>SUM(D58:K58)</f>
        <v>12</v>
      </c>
      <c r="M58" s="86">
        <v>0</v>
      </c>
      <c r="N58" s="86">
        <f t="shared" si="3"/>
        <v>-12</v>
      </c>
      <c r="O58" t="s">
        <v>49</v>
      </c>
    </row>
    <row r="59" spans="2:15" x14ac:dyDescent="0.25">
      <c r="B59" s="61">
        <v>8448</v>
      </c>
      <c r="C59" s="62" t="s">
        <v>8</v>
      </c>
      <c r="D59" s="58">
        <v>0</v>
      </c>
      <c r="E59" s="58">
        <v>0</v>
      </c>
      <c r="F59" s="58">
        <v>13</v>
      </c>
      <c r="G59" s="58">
        <v>34</v>
      </c>
      <c r="H59" s="58"/>
      <c r="I59" s="58"/>
      <c r="J59" s="58"/>
      <c r="K59" s="58"/>
      <c r="L59" s="58">
        <f t="shared" si="2"/>
        <v>47</v>
      </c>
      <c r="M59" s="45">
        <v>120</v>
      </c>
      <c r="N59" s="45">
        <f t="shared" si="3"/>
        <v>73</v>
      </c>
    </row>
    <row r="60" spans="2:15" x14ac:dyDescent="0.25">
      <c r="B60" s="61">
        <v>8449</v>
      </c>
      <c r="C60" s="62" t="s">
        <v>9</v>
      </c>
      <c r="D60" s="58">
        <v>0</v>
      </c>
      <c r="E60" s="58">
        <v>0</v>
      </c>
      <c r="F60" s="58">
        <v>16</v>
      </c>
      <c r="G60" s="58">
        <v>33</v>
      </c>
      <c r="H60" s="58"/>
      <c r="I60" s="58"/>
      <c r="J60" s="58"/>
      <c r="K60" s="58"/>
      <c r="L60" s="58">
        <f t="shared" si="2"/>
        <v>49</v>
      </c>
      <c r="M60" s="45">
        <v>240</v>
      </c>
      <c r="N60" s="45">
        <f t="shared" si="3"/>
        <v>191</v>
      </c>
    </row>
    <row r="61" spans="2:15" x14ac:dyDescent="0.25">
      <c r="B61" s="83">
        <v>8450</v>
      </c>
      <c r="C61" s="84" t="s">
        <v>10</v>
      </c>
      <c r="D61" s="85">
        <v>19</v>
      </c>
      <c r="E61" s="85">
        <v>15</v>
      </c>
      <c r="F61" s="85">
        <v>56</v>
      </c>
      <c r="G61" s="85">
        <v>7</v>
      </c>
      <c r="H61" s="85"/>
      <c r="I61" s="85"/>
      <c r="J61" s="85"/>
      <c r="K61" s="85"/>
      <c r="L61" s="85">
        <f t="shared" si="2"/>
        <v>97</v>
      </c>
      <c r="M61" s="48">
        <v>120</v>
      </c>
      <c r="N61" s="48">
        <f>+M61-F61</f>
        <v>64</v>
      </c>
      <c r="O61" s="45" t="s">
        <v>52</v>
      </c>
    </row>
    <row r="62" spans="2:15" x14ac:dyDescent="0.25">
      <c r="B62" s="61">
        <v>8451</v>
      </c>
      <c r="C62" s="62" t="s">
        <v>11</v>
      </c>
      <c r="D62" s="58">
        <v>130</v>
      </c>
      <c r="E62" s="58">
        <v>74</v>
      </c>
      <c r="F62" s="58">
        <v>62</v>
      </c>
      <c r="G62" s="58">
        <v>31</v>
      </c>
      <c r="H62" s="58"/>
      <c r="I62" s="58"/>
      <c r="J62" s="58"/>
      <c r="K62" s="58"/>
      <c r="L62" s="58">
        <f t="shared" si="2"/>
        <v>297</v>
      </c>
      <c r="M62" s="45">
        <v>359</v>
      </c>
      <c r="N62" s="45">
        <f t="shared" si="3"/>
        <v>62</v>
      </c>
    </row>
    <row r="63" spans="2:15" x14ac:dyDescent="0.25">
      <c r="B63" s="61">
        <v>8963</v>
      </c>
      <c r="C63" s="62" t="s">
        <v>12</v>
      </c>
      <c r="D63" s="58">
        <v>47</v>
      </c>
      <c r="E63" s="58">
        <v>38</v>
      </c>
      <c r="F63" s="58">
        <v>36</v>
      </c>
      <c r="G63" s="58">
        <v>23</v>
      </c>
      <c r="H63" s="58"/>
      <c r="I63" s="58"/>
      <c r="J63" s="58"/>
      <c r="K63" s="58"/>
      <c r="L63" s="58">
        <f t="shared" si="2"/>
        <v>144</v>
      </c>
      <c r="M63" s="45">
        <v>240</v>
      </c>
      <c r="N63" s="45">
        <f t="shared" si="3"/>
        <v>96</v>
      </c>
    </row>
  </sheetData>
  <pageMargins left="0.7" right="0.7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ANALISIS  (2)</vt:lpstr>
      <vt:lpstr>ANALISIS </vt:lpstr>
      <vt:lpstr>CUADRO FINAL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2022-08-17T18:18:03Z</cp:lastPrinted>
  <dcterms:created xsi:type="dcterms:W3CDTF">2021-10-08T19:25:56Z</dcterms:created>
  <dcterms:modified xsi:type="dcterms:W3CDTF">2022-08-17T19:16:52Z</dcterms:modified>
</cp:coreProperties>
</file>